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N:\CISAT\CISAT-Shares\VCWE\Project Development\2016\CEDS_DMME_GIS\SpreadsheetsToImport\"/>
    </mc:Choice>
  </mc:AlternateContent>
  <bookViews>
    <workbookView xWindow="0" yWindow="0" windowWidth="24480" windowHeight="15795"/>
  </bookViews>
  <sheets>
    <sheet name="DOM Extract from DGS" sheetId="1" r:id="rId1"/>
    <sheet name="Dom from GIS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" i="1" l="1"/>
  <c r="W2" i="1"/>
  <c r="Y2" i="1"/>
  <c r="X2" i="1"/>
</calcChain>
</file>

<file path=xl/sharedStrings.xml><?xml version="1.0" encoding="utf-8"?>
<sst xmlns="http://schemas.openxmlformats.org/spreadsheetml/2006/main" count="807" uniqueCount="356">
  <si>
    <t>P0000028</t>
  </si>
  <si>
    <t>DMA Camp Pendleton SMR Va Beach</t>
  </si>
  <si>
    <t>General Booth Blvd</t>
  </si>
  <si>
    <t>Virginia Beach</t>
  </si>
  <si>
    <t>Military</t>
  </si>
  <si>
    <t>Virginia Beach city - 810</t>
  </si>
  <si>
    <t>Military Affairs, Dept of (DMA) -123</t>
  </si>
  <si>
    <t>Pulaski County - 155</t>
  </si>
  <si>
    <t>P0000013</t>
  </si>
  <si>
    <t>DMA Lynchburg Armory Lynchburg City</t>
  </si>
  <si>
    <t>857 Leesville Rd</t>
  </si>
  <si>
    <t>Lynchburg</t>
  </si>
  <si>
    <t>24502-3430</t>
  </si>
  <si>
    <t>Lynchburg city - 680</t>
  </si>
  <si>
    <t>P0000016</t>
  </si>
  <si>
    <t>DMA Norfolk Armory &amp; OMS #5 Norfolk City</t>
  </si>
  <si>
    <t>3777 Virginia Beach Blvd</t>
  </si>
  <si>
    <t>Norfolk</t>
  </si>
  <si>
    <t>Norfolk city - 710</t>
  </si>
  <si>
    <t>P0000007</t>
  </si>
  <si>
    <t>DMA Danville Armory Danville City</t>
  </si>
  <si>
    <t>3194 N Main St</t>
  </si>
  <si>
    <t>Danville</t>
  </si>
  <si>
    <t>Danville city - 590</t>
  </si>
  <si>
    <t>P0022604</t>
  </si>
  <si>
    <t>DMA Alleghany Armory - Alleghany County</t>
  </si>
  <si>
    <t>Rt 60/220 at Intersection Rt 64</t>
  </si>
  <si>
    <t>Alleghany County</t>
  </si>
  <si>
    <t>Alleghany County - 005</t>
  </si>
  <si>
    <t>P0000018</t>
  </si>
  <si>
    <t>DMA Petersburg Armory Petersburg City</t>
  </si>
  <si>
    <t>1800 Baylors Ln</t>
  </si>
  <si>
    <t>Petersburg</t>
  </si>
  <si>
    <t>23805-1818</t>
  </si>
  <si>
    <t>Petersburg city - 730</t>
  </si>
  <si>
    <t>P0000019</t>
  </si>
  <si>
    <t>DMA Portsmouth Armory &amp; OMS #6 Portsmouth</t>
  </si>
  <si>
    <t>3200 Elmhurst Ln</t>
  </si>
  <si>
    <t>Portsmouth</t>
  </si>
  <si>
    <t>23701-2645</t>
  </si>
  <si>
    <t>Portsmouth city - 740</t>
  </si>
  <si>
    <t>P0000034</t>
  </si>
  <si>
    <t>DMA Cedar Bluff Armory Tazewell Co</t>
  </si>
  <si>
    <t>Rt 19</t>
  </si>
  <si>
    <t>Richlands</t>
  </si>
  <si>
    <t>Tazewell County - 185</t>
  </si>
  <si>
    <t>P0000032</t>
  </si>
  <si>
    <t>DMA South Boston Armory Halifax Co</t>
  </si>
  <si>
    <t>Hamilton Blvd</t>
  </si>
  <si>
    <t>South Boston</t>
  </si>
  <si>
    <t>Halifax County - 083</t>
  </si>
  <si>
    <t>P0000027</t>
  </si>
  <si>
    <t>DMA Waller Depot Henrico Co</t>
  </si>
  <si>
    <t>5001 Waller Rd</t>
  </si>
  <si>
    <t>Richmond</t>
  </si>
  <si>
    <t>Henrico County - 087</t>
  </si>
  <si>
    <t>P0000004</t>
  </si>
  <si>
    <t>DMA Charlottesville Armory Albemarle Co</t>
  </si>
  <si>
    <t>1640 Avon Street Ext</t>
  </si>
  <si>
    <t>Charlottesville</t>
  </si>
  <si>
    <t>22902-8705</t>
  </si>
  <si>
    <t>Albemarle County - 003</t>
  </si>
  <si>
    <t>P0000015</t>
  </si>
  <si>
    <t>DMA Martinsville Armory Martinsville City</t>
  </si>
  <si>
    <t>315 Commonwealth Blvd W</t>
  </si>
  <si>
    <t>Martinsville</t>
  </si>
  <si>
    <t>24112-1824</t>
  </si>
  <si>
    <t>Martinsville city - 690</t>
  </si>
  <si>
    <t>P0000017</t>
  </si>
  <si>
    <t>DMA Onancock Armory Accomack Co</t>
  </si>
  <si>
    <t>67 Kerr St</t>
  </si>
  <si>
    <t>Onancock</t>
  </si>
  <si>
    <t>Accomack County - 001</t>
  </si>
  <si>
    <t>P0000003</t>
  </si>
  <si>
    <t>DMA Big Stone Gap Armory Wise Co</t>
  </si>
  <si>
    <t>2100 Shawnee Ave E</t>
  </si>
  <si>
    <t>Big Stone Gap</t>
  </si>
  <si>
    <t>24219-3358</t>
  </si>
  <si>
    <t>Wise County - 195</t>
  </si>
  <si>
    <t>P0000035</t>
  </si>
  <si>
    <t>DMA Woodstock Armory Shenandoah Co</t>
  </si>
  <si>
    <t>451 Hoover Rd</t>
  </si>
  <si>
    <t>Woodstock</t>
  </si>
  <si>
    <t>22664-2017</t>
  </si>
  <si>
    <t>Shenandoah County - 171</t>
  </si>
  <si>
    <t>P0022605</t>
  </si>
  <si>
    <t>DMA Blackstone Armory Blackstone/Nottoway Co.</t>
  </si>
  <si>
    <t>S r/w Rt 40 near Intersesction Rt 668</t>
  </si>
  <si>
    <t>Blackstone</t>
  </si>
  <si>
    <t>Nottoway County - 135</t>
  </si>
  <si>
    <t>P0000010</t>
  </si>
  <si>
    <t>DMA Fredericksburg Armory Fredericksburg</t>
  </si>
  <si>
    <t>1700 Jefferson Davis Hwy</t>
  </si>
  <si>
    <t>Fredericksburg</t>
  </si>
  <si>
    <t>22401-4662</t>
  </si>
  <si>
    <t>Fredericksburg city - 630</t>
  </si>
  <si>
    <t>P0000025</t>
  </si>
  <si>
    <t>DMA Suffolk Armory Suffolk City</t>
  </si>
  <si>
    <t>PO Box 1207</t>
  </si>
  <si>
    <t>Suffolk</t>
  </si>
  <si>
    <t>23439-1207</t>
  </si>
  <si>
    <t>Suffolk city - 800</t>
  </si>
  <si>
    <t>P0000033</t>
  </si>
  <si>
    <t>DMA Lexington Armory Rockbridge Co</t>
  </si>
  <si>
    <t>RR 7 Box 39A</t>
  </si>
  <si>
    <t>Lexington</t>
  </si>
  <si>
    <t>24450-9807</t>
  </si>
  <si>
    <t>Rockbridge County - 163</t>
  </si>
  <si>
    <t>P0000014</t>
  </si>
  <si>
    <t>DMA Manassas Armory Prince William Co</t>
  </si>
  <si>
    <t>10628 Dumfries Rd</t>
  </si>
  <si>
    <t>Manassas</t>
  </si>
  <si>
    <t>20112-2720</t>
  </si>
  <si>
    <t>Prince William County - 153</t>
  </si>
  <si>
    <t>Staunton</t>
  </si>
  <si>
    <t>Staunton city - 790</t>
  </si>
  <si>
    <t>P0000021</t>
  </si>
  <si>
    <t>DMA Radford Armory Radford City</t>
  </si>
  <si>
    <t>6th &amp; Scott Sts</t>
  </si>
  <si>
    <t>Radford</t>
  </si>
  <si>
    <t>Radford city - 750</t>
  </si>
  <si>
    <t>P0000023</t>
  </si>
  <si>
    <t>DMA Rocky Mount Armory Franklin Co</t>
  </si>
  <si>
    <t>212 Tanyard Rd</t>
  </si>
  <si>
    <t>Rocky Mount</t>
  </si>
  <si>
    <t>24151-1540</t>
  </si>
  <si>
    <t>Franklin County - 067</t>
  </si>
  <si>
    <t>P0000011</t>
  </si>
  <si>
    <t>DMA Gate City Armory Gate City</t>
  </si>
  <si>
    <t>157 Beech St</t>
  </si>
  <si>
    <t>Gate City</t>
  </si>
  <si>
    <t>24251-3622</t>
  </si>
  <si>
    <t>Scott County - 169</t>
  </si>
  <si>
    <t>P0000002</t>
  </si>
  <si>
    <t>DMA Bedford Armory Beford Co</t>
  </si>
  <si>
    <t>29 Omaha Beach Cir</t>
  </si>
  <si>
    <t>Bedford</t>
  </si>
  <si>
    <t>24523-2024</t>
  </si>
  <si>
    <t>Bedford County - 019</t>
  </si>
  <si>
    <t>P0000026</t>
  </si>
  <si>
    <t>DMA Warrenton Armory Fauquier Co</t>
  </si>
  <si>
    <t>629 Waterloo Rd</t>
  </si>
  <si>
    <t>Warrenton</t>
  </si>
  <si>
    <t>20186-3013</t>
  </si>
  <si>
    <t>Fauquier County - 061</t>
  </si>
  <si>
    <t>P0000008</t>
  </si>
  <si>
    <t>DMA Farmville Armory Prince Edward</t>
  </si>
  <si>
    <t>813 Longwood Ave</t>
  </si>
  <si>
    <t>Farmville</t>
  </si>
  <si>
    <t>23901-2803</t>
  </si>
  <si>
    <t>Prince Edward County - 147</t>
  </si>
  <si>
    <t>P0000020</t>
  </si>
  <si>
    <t>DMA Pulaski Armory Pulaski Co</t>
  </si>
  <si>
    <t>Route 11 S Draper Mt</t>
  </si>
  <si>
    <t>Pulaski</t>
  </si>
  <si>
    <t>P0000009</t>
  </si>
  <si>
    <t>DMA Franklin Armory Southampton Co</t>
  </si>
  <si>
    <t>900 Armory Dr</t>
  </si>
  <si>
    <t>Franklin</t>
  </si>
  <si>
    <t>23851-1854</t>
  </si>
  <si>
    <t>Southampton County - 175</t>
  </si>
  <si>
    <t>P0000024</t>
  </si>
  <si>
    <t>P0000006</t>
  </si>
  <si>
    <t>DMA Christiansburg Armory Montgomery Co</t>
  </si>
  <si>
    <t>15 College St</t>
  </si>
  <si>
    <t>Christiansburg</t>
  </si>
  <si>
    <t>24073-2921</t>
  </si>
  <si>
    <t>Montgomery County - 121</t>
  </si>
  <si>
    <t>P0000005</t>
  </si>
  <si>
    <t>DMA Chatham Armory Pittsyvania Co</t>
  </si>
  <si>
    <t>326 S Main St</t>
  </si>
  <si>
    <t>Chatham</t>
  </si>
  <si>
    <t>24531-5374</t>
  </si>
  <si>
    <t>Pittsylvania County - 143</t>
  </si>
  <si>
    <t>P0000012</t>
  </si>
  <si>
    <t>DMA Harrisonburg Armory Harrisonburg</t>
  </si>
  <si>
    <t>340 S Willow St</t>
  </si>
  <si>
    <t>Harrisonburg</t>
  </si>
  <si>
    <t>22801-1936</t>
  </si>
  <si>
    <t>Harrisonburg city - 660</t>
  </si>
  <si>
    <t>P0021485</t>
  </si>
  <si>
    <t>DMA Fairfax Armory Fairfax Co</t>
  </si>
  <si>
    <t>9801 Braddock Road</t>
  </si>
  <si>
    <t>Fairfax County</t>
  </si>
  <si>
    <t>Fairfax County - 059</t>
  </si>
  <si>
    <t>Name</t>
  </si>
  <si>
    <t>Address</t>
  </si>
  <si>
    <t>City</t>
  </si>
  <si>
    <t>Long</t>
  </si>
  <si>
    <t>Lat</t>
  </si>
  <si>
    <t>unknown</t>
  </si>
  <si>
    <t>low</t>
  </si>
  <si>
    <t>DGS_ID</t>
  </si>
  <si>
    <t>AgencyID</t>
  </si>
  <si>
    <t>Zip</t>
  </si>
  <si>
    <t>DGS_Acres</t>
  </si>
  <si>
    <t>UseType</t>
  </si>
  <si>
    <t>County</t>
  </si>
  <si>
    <t>Agency</t>
  </si>
  <si>
    <t>37.712423</t>
  </si>
  <si>
    <t>-75.736518</t>
  </si>
  <si>
    <t>38.004605</t>
  </si>
  <si>
    <t>-78.495427</t>
  </si>
  <si>
    <t>37.821096</t>
  </si>
  <si>
    <t>-79.801923</t>
  </si>
  <si>
    <t>37.331369</t>
  </si>
  <si>
    <t>-79.513399</t>
  </si>
  <si>
    <t>36.636884</t>
  </si>
  <si>
    <t>-79.385643</t>
  </si>
  <si>
    <t>38.824406</t>
  </si>
  <si>
    <t>-77.283332</t>
  </si>
  <si>
    <t>38.718461</t>
  </si>
  <si>
    <t>-77.814886</t>
  </si>
  <si>
    <t>37.000648</t>
  </si>
  <si>
    <t>-79.883009</t>
  </si>
  <si>
    <t>38.293664</t>
  </si>
  <si>
    <t>-77.484028</t>
  </si>
  <si>
    <t>36.716342</t>
  </si>
  <si>
    <t>-78.911204</t>
  </si>
  <si>
    <t>38.446704</t>
  </si>
  <si>
    <t>-78.879254</t>
  </si>
  <si>
    <t>37.588689</t>
  </si>
  <si>
    <t>-77.489015</t>
  </si>
  <si>
    <t>37.327207</t>
  </si>
  <si>
    <t>-79.215434</t>
  </si>
  <si>
    <t>36.696807</t>
  </si>
  <si>
    <t>-79.885165</t>
  </si>
  <si>
    <t>37.131423</t>
  </si>
  <si>
    <t>-80.412662</t>
  </si>
  <si>
    <t>36.854416</t>
  </si>
  <si>
    <t>-76.231551</t>
  </si>
  <si>
    <t>37.079637</t>
  </si>
  <si>
    <t>-77.978768</t>
  </si>
  <si>
    <t>37.203104</t>
  </si>
  <si>
    <t>-77.410156</t>
  </si>
  <si>
    <t>36.820099</t>
  </si>
  <si>
    <t>-79.397417</t>
  </si>
  <si>
    <t>36.803697</t>
  </si>
  <si>
    <t>-76.372152</t>
  </si>
  <si>
    <t>37.296768</t>
  </si>
  <si>
    <t>-78.383757</t>
  </si>
  <si>
    <t>38.725159</t>
  </si>
  <si>
    <t>-77.470896</t>
  </si>
  <si>
    <t>37.034943</t>
  </si>
  <si>
    <t>-80.782123</t>
  </si>
  <si>
    <t>37.132047</t>
  </si>
  <si>
    <t>-80.567238</t>
  </si>
  <si>
    <t>37.800634</t>
  </si>
  <si>
    <t>-79.423170</t>
  </si>
  <si>
    <t>36.639477</t>
  </si>
  <si>
    <t>-82.567017</t>
  </si>
  <si>
    <t>38.861698</t>
  </si>
  <si>
    <t>-78.537708</t>
  </si>
  <si>
    <t>36.674243</t>
  </si>
  <si>
    <t>-76.931468</t>
  </si>
  <si>
    <t>DMA Staunton Armory and W State Hospital OMS 12(P0000029)</t>
  </si>
  <si>
    <t>601 Calvert Street</t>
  </si>
  <si>
    <t>38.140843</t>
  </si>
  <si>
    <t>-79.070368</t>
  </si>
  <si>
    <t>36.772731</t>
  </si>
  <si>
    <t>-76.584370</t>
  </si>
  <si>
    <t>37.005775</t>
  </si>
  <si>
    <t>-81.801352</t>
  </si>
  <si>
    <t>36.819020</t>
  </si>
  <si>
    <t>-75.981008</t>
  </si>
  <si>
    <t>36.877918</t>
  </si>
  <si>
    <t>-82.755716</t>
  </si>
  <si>
    <t>GIS Snapshot</t>
  </si>
  <si>
    <t>Annual kWh</t>
  </si>
  <si>
    <t>Meters#</t>
  </si>
  <si>
    <t>Factor%</t>
  </si>
  <si>
    <t>Utility_Territory</t>
  </si>
  <si>
    <t>Dominion</t>
  </si>
  <si>
    <t>Southside Coop</t>
  </si>
  <si>
    <t>Kentucky Utilities</t>
  </si>
  <si>
    <t>Other</t>
  </si>
  <si>
    <t>ApCo</t>
  </si>
  <si>
    <t>A &amp; N</t>
  </si>
  <si>
    <t>175 Essayons Dr</t>
  </si>
  <si>
    <t>Cedar Bluff</t>
  </si>
  <si>
    <t>24609</t>
  </si>
  <si>
    <t>Notes</t>
  </si>
  <si>
    <t>GIS_Acres</t>
  </si>
  <si>
    <t>County_1</t>
  </si>
  <si>
    <t>kWh_Annual</t>
  </si>
  <si>
    <t>Util_Comp</t>
  </si>
  <si>
    <t>Ownwershp</t>
  </si>
  <si>
    <t>Adjacent to Dabney Lancaster College</t>
  </si>
  <si>
    <t xml:space="preserve"> </t>
  </si>
  <si>
    <t>Investor</t>
  </si>
  <si>
    <t>Southside</t>
  </si>
  <si>
    <t>Co-op</t>
  </si>
  <si>
    <t>2 parcels in county data (merged)</t>
  </si>
  <si>
    <t>No owner names in records</t>
  </si>
  <si>
    <t>Non-Jur</t>
  </si>
  <si>
    <t>Adjacent to Southwesy VA Community College</t>
  </si>
  <si>
    <t>APCo</t>
  </si>
  <si>
    <t>Next to Chatham Cemetary</t>
  </si>
  <si>
    <t>Near Christiansburg Middle School</t>
  </si>
  <si>
    <t>Near Highland Burial Park</t>
  </si>
  <si>
    <t>Adjacent to forested parcel Univ Mary Washington</t>
  </si>
  <si>
    <t>Adjacent to Gate City High School</t>
  </si>
  <si>
    <t>Adjacent to James Madison University Memorial Jall</t>
  </si>
  <si>
    <t>Adjacent to Floyd S Kay VOC School, VA Military In</t>
  </si>
  <si>
    <t>No Owner names in records</t>
  </si>
  <si>
    <t>Owner Commonwealth of VA</t>
  </si>
  <si>
    <t>Owner VIRGINIA NATIONAL GUARD ARMORY</t>
  </si>
  <si>
    <t>Dept of Military Affairs #316</t>
  </si>
  <si>
    <t>National Guard Armory</t>
  </si>
  <si>
    <t>Adjacent to City Radford School board land</t>
  </si>
  <si>
    <t>Dept of Military Affairs</t>
  </si>
  <si>
    <t>Includes P0000029</t>
  </si>
  <si>
    <t>5001 and 5003 Waller Rd-No owner info</t>
  </si>
  <si>
    <t>Commonwealth of VA Armory</t>
  </si>
  <si>
    <t>Dept of Military affairs Owner</t>
  </si>
  <si>
    <t>GIS Acres</t>
  </si>
  <si>
    <t>Address Integrity</t>
  </si>
  <si>
    <t>Consider Property?</t>
  </si>
  <si>
    <t>No</t>
  </si>
  <si>
    <t>Open Area Acres</t>
  </si>
  <si>
    <t>Yes</t>
  </si>
  <si>
    <t>Reason</t>
  </si>
  <si>
    <t>Forested and sloped</t>
  </si>
  <si>
    <t>Adjacent to VDOT Timberlake AHQ</t>
  </si>
  <si>
    <t xml:space="preserve">Forested, sloped, </t>
  </si>
  <si>
    <t>unsure if address is correct, discrepancy with DGS acres</t>
  </si>
  <si>
    <t>Forested, wetland</t>
  </si>
  <si>
    <t>Not enough open area</t>
  </si>
  <si>
    <t>Possible rooftop</t>
  </si>
  <si>
    <t>No open area, forested</t>
  </si>
  <si>
    <t>Forested</t>
  </si>
  <si>
    <t>Armory Bld on School property</t>
  </si>
  <si>
    <t>Forested, not enough open area</t>
  </si>
  <si>
    <t>Sloped, not enough open area</t>
  </si>
  <si>
    <t>South facing roof slopes</t>
  </si>
  <si>
    <t>Possible if smaller array</t>
  </si>
  <si>
    <t>Too small, no area</t>
  </si>
  <si>
    <t>Forested, no open area</t>
  </si>
  <si>
    <t>Some confusion on kWh values</t>
  </si>
  <si>
    <t>Nice flat open area</t>
  </si>
  <si>
    <t>Too small</t>
  </si>
  <si>
    <t>Forest and too small</t>
  </si>
  <si>
    <t>May be possible for small array (1 acre)</t>
  </si>
  <si>
    <t>small open area appears in use</t>
  </si>
  <si>
    <t>Forested and small</t>
  </si>
  <si>
    <t>Next to school property</t>
  </si>
  <si>
    <t>too small</t>
  </si>
  <si>
    <t>Larger property, open area available</t>
  </si>
  <si>
    <t>located along the coast</t>
  </si>
  <si>
    <t>Annual Solar Insolation</t>
  </si>
  <si>
    <t>GoogleEarth</t>
  </si>
  <si>
    <t>KW Array to meet demand</t>
  </si>
  <si>
    <t>MW Convert</t>
  </si>
  <si>
    <t># 250 watt solar panels</t>
  </si>
  <si>
    <t>Rough Acres Needed for Array</t>
  </si>
  <si>
    <t>No utility info at this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</si>
</sst>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scheme val="minor"/>
    </font>
    <font>
      <sz val="11"/>
      <color rgb="FFFF6600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scheme val="minor"/>
    </font>
    <font>
      <sz val="8"/>
      <name val="Calibri"/>
      <family val="2"/>
      <scheme val="minor"/>
    </font>
    <font>
      <sz val="11"/>
      <color rgb="FFFF66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2" fontId="0" fillId="0" borderId="0" xfId="0" applyNumberFormat="1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/>
    <xf numFmtId="2" fontId="1" fillId="0" borderId="0" xfId="0" applyNumberFormat="1" applyFon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3" fontId="0" fillId="2" borderId="1" xfId="0" applyNumberForma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49" fontId="6" fillId="0" borderId="0" xfId="0" applyNumberFormat="1" applyFont="1" applyAlignment="1">
      <alignment horizontal="center" wrapText="1"/>
    </xf>
    <xf numFmtId="3" fontId="0" fillId="0" borderId="0" xfId="0" applyNumberFormat="1" applyFill="1" applyAlignment="1">
      <alignment horizontal="center" wrapText="1"/>
    </xf>
    <xf numFmtId="1" fontId="0" fillId="0" borderId="0" xfId="0" applyNumberFormat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2" fontId="0" fillId="0" borderId="0" xfId="0" applyNumberFormat="1" applyFill="1" applyAlignment="1">
      <alignment horizontal="center" wrapText="1"/>
    </xf>
    <xf numFmtId="2" fontId="0" fillId="0" borderId="0" xfId="0" applyNumberFormat="1" applyAlignment="1">
      <alignment horizontal="center" wrapText="1"/>
    </xf>
    <xf numFmtId="3" fontId="6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zoomScale="84" zoomScaleNormal="84" zoomScalePageLayoutView="125" workbookViewId="0">
      <selection activeCell="H44" sqref="H44"/>
    </sheetView>
  </sheetViews>
  <sheetFormatPr defaultColWidth="8.85546875" defaultRowHeight="15" x14ac:dyDescent="0.25"/>
  <cols>
    <col min="1" max="1" width="8.85546875" style="2"/>
    <col min="2" max="2" width="9.7109375" style="2" bestFit="1" customWidth="1"/>
    <col min="3" max="3" width="34.140625" style="2" customWidth="1"/>
    <col min="4" max="4" width="24" style="2" customWidth="1"/>
    <col min="5" max="5" width="11.42578125" style="2" customWidth="1"/>
    <col min="6" max="6" width="9" style="2" customWidth="1"/>
    <col min="7" max="7" width="9.85546875" style="3" bestFit="1" customWidth="1"/>
    <col min="8" max="8" width="10.5703125" style="3" bestFit="1" customWidth="1"/>
    <col min="9" max="9" width="11.85546875" style="28" customWidth="1"/>
    <col min="10" max="10" width="9.28515625" style="10" bestFit="1" customWidth="1"/>
    <col min="11" max="11" width="8.140625" style="10" bestFit="1" customWidth="1"/>
    <col min="12" max="12" width="8.85546875" style="2"/>
    <col min="13" max="13" width="15.140625" style="2" customWidth="1"/>
    <col min="14" max="14" width="12" style="2" customWidth="1"/>
    <col min="15" max="15" width="14.28515625" style="5" bestFit="1" customWidth="1"/>
    <col min="16" max="16" width="7.42578125" style="6" bestFit="1" customWidth="1"/>
    <col min="17" max="18" width="13.85546875" style="4" customWidth="1"/>
    <col min="19" max="19" width="11.140625" style="17" customWidth="1"/>
    <col min="20" max="20" width="12" style="20" customWidth="1"/>
    <col min="21" max="21" width="25.140625" style="20" bestFit="1" customWidth="1"/>
    <col min="22" max="22" width="16.7109375" style="20" customWidth="1"/>
    <col min="23" max="23" width="8" style="23" customWidth="1"/>
    <col min="24" max="24" width="12" style="25" customWidth="1"/>
    <col min="25" max="25" width="13.85546875" style="25" customWidth="1"/>
    <col min="26" max="26" width="42.42578125" style="20" bestFit="1" customWidth="1"/>
    <col min="27" max="27" width="11" style="13" bestFit="1" customWidth="1"/>
    <col min="28" max="28" width="10.42578125" bestFit="1" customWidth="1"/>
    <col min="29" max="29" width="14.5703125" style="27" customWidth="1"/>
  </cols>
  <sheetData>
    <row r="1" spans="1:29" s="13" customFormat="1" ht="45" x14ac:dyDescent="0.25">
      <c r="A1" s="5" t="s">
        <v>192</v>
      </c>
      <c r="B1" s="5" t="s">
        <v>193</v>
      </c>
      <c r="C1" s="5" t="s">
        <v>185</v>
      </c>
      <c r="D1" s="5" t="s">
        <v>186</v>
      </c>
      <c r="E1" s="5" t="s">
        <v>187</v>
      </c>
      <c r="F1" s="5" t="s">
        <v>194</v>
      </c>
      <c r="G1" s="9" t="s">
        <v>189</v>
      </c>
      <c r="H1" s="9" t="s">
        <v>188</v>
      </c>
      <c r="I1" s="30" t="s">
        <v>316</v>
      </c>
      <c r="J1" s="10" t="s">
        <v>195</v>
      </c>
      <c r="K1" s="11" t="s">
        <v>315</v>
      </c>
      <c r="L1" s="5" t="s">
        <v>196</v>
      </c>
      <c r="M1" s="5" t="s">
        <v>197</v>
      </c>
      <c r="N1" s="5" t="s">
        <v>198</v>
      </c>
      <c r="O1" s="5" t="s">
        <v>271</v>
      </c>
      <c r="P1" s="6" t="s">
        <v>269</v>
      </c>
      <c r="Q1" s="12" t="s">
        <v>270</v>
      </c>
      <c r="R1" s="12" t="s">
        <v>319</v>
      </c>
      <c r="S1" s="16" t="s">
        <v>268</v>
      </c>
      <c r="T1" s="26" t="s">
        <v>317</v>
      </c>
      <c r="U1" s="18" t="s">
        <v>321</v>
      </c>
      <c r="V1" s="18" t="s">
        <v>351</v>
      </c>
      <c r="W1" s="21" t="s">
        <v>352</v>
      </c>
      <c r="X1" s="24" t="s">
        <v>353</v>
      </c>
      <c r="Y1" s="24" t="s">
        <v>354</v>
      </c>
      <c r="Z1" s="18" t="s">
        <v>281</v>
      </c>
      <c r="AA1" s="5" t="s">
        <v>267</v>
      </c>
      <c r="AB1" s="5" t="s">
        <v>350</v>
      </c>
      <c r="AC1" s="26" t="s">
        <v>349</v>
      </c>
    </row>
    <row r="2" spans="1:29" ht="30" x14ac:dyDescent="0.25">
      <c r="A2" s="2" t="s">
        <v>0</v>
      </c>
      <c r="B2" s="2">
        <v>12300032</v>
      </c>
      <c r="C2" s="2" t="s">
        <v>1</v>
      </c>
      <c r="D2" s="2" t="s">
        <v>2</v>
      </c>
      <c r="E2" s="2" t="s">
        <v>3</v>
      </c>
      <c r="F2" s="2">
        <v>23451</v>
      </c>
      <c r="G2" s="2" t="s">
        <v>263</v>
      </c>
      <c r="H2" s="2" t="s">
        <v>264</v>
      </c>
      <c r="J2" s="10">
        <v>421.52269999999999</v>
      </c>
      <c r="K2" s="10">
        <v>340.37</v>
      </c>
      <c r="L2" s="2" t="s">
        <v>4</v>
      </c>
      <c r="M2" s="2" t="s">
        <v>5</v>
      </c>
      <c r="N2" s="2" t="s">
        <v>6</v>
      </c>
      <c r="O2" s="5" t="s">
        <v>272</v>
      </c>
      <c r="P2" s="6">
        <v>2</v>
      </c>
      <c r="R2" s="4">
        <v>76.5</v>
      </c>
      <c r="S2" s="15">
        <v>2143500</v>
      </c>
      <c r="T2" s="19" t="s">
        <v>320</v>
      </c>
      <c r="U2" s="19" t="s">
        <v>347</v>
      </c>
      <c r="V2" s="19">
        <f>(S2)/(365)/(AC2)/0.75</f>
        <v>1621.146373975439</v>
      </c>
      <c r="W2" s="22">
        <f>V2/1000</f>
        <v>1.621146373975439</v>
      </c>
      <c r="X2" s="19">
        <f>V2*1000/250</f>
        <v>6484.5854959017561</v>
      </c>
      <c r="Y2" s="19">
        <f>W2*8</f>
        <v>12.969170991803512</v>
      </c>
      <c r="Z2" s="19" t="s">
        <v>348</v>
      </c>
      <c r="AA2" s="13" t="s">
        <v>320</v>
      </c>
      <c r="AB2" t="s">
        <v>320</v>
      </c>
      <c r="AC2" s="27">
        <v>4.83</v>
      </c>
    </row>
    <row r="3" spans="1:29" x14ac:dyDescent="0.25">
      <c r="A3" s="2" t="s">
        <v>68</v>
      </c>
      <c r="B3" s="2">
        <v>12300019</v>
      </c>
      <c r="C3" s="2" t="s">
        <v>69</v>
      </c>
      <c r="D3" s="2" t="s">
        <v>70</v>
      </c>
      <c r="E3" s="2" t="s">
        <v>71</v>
      </c>
      <c r="F3" s="2">
        <v>23417</v>
      </c>
      <c r="G3" s="2" t="s">
        <v>199</v>
      </c>
      <c r="H3" s="2" t="s">
        <v>200</v>
      </c>
      <c r="J3" s="10">
        <v>7.83</v>
      </c>
      <c r="K3" s="10">
        <v>7.22</v>
      </c>
      <c r="L3" s="2" t="s">
        <v>4</v>
      </c>
      <c r="M3" s="2" t="s">
        <v>72</v>
      </c>
      <c r="N3" s="2" t="s">
        <v>6</v>
      </c>
      <c r="O3" s="5" t="s">
        <v>277</v>
      </c>
      <c r="R3" s="4">
        <v>3.5</v>
      </c>
      <c r="S3" s="15"/>
      <c r="T3" s="19" t="s">
        <v>320</v>
      </c>
      <c r="U3" s="19" t="s">
        <v>339</v>
      </c>
      <c r="V3" s="19" t="s">
        <v>190</v>
      </c>
      <c r="W3" s="22"/>
      <c r="X3" s="19"/>
      <c r="Y3" s="19"/>
      <c r="Z3" s="19" t="s">
        <v>355</v>
      </c>
      <c r="AA3" s="13" t="s">
        <v>320</v>
      </c>
      <c r="AB3" t="s">
        <v>320</v>
      </c>
      <c r="AC3" s="27">
        <v>4.68</v>
      </c>
    </row>
    <row r="4" spans="1:29" ht="30" x14ac:dyDescent="0.25">
      <c r="A4" s="2" t="s">
        <v>151</v>
      </c>
      <c r="B4" s="2">
        <v>12300022</v>
      </c>
      <c r="C4" s="2" t="s">
        <v>152</v>
      </c>
      <c r="D4" s="2" t="s">
        <v>153</v>
      </c>
      <c r="E4" s="2" t="s">
        <v>154</v>
      </c>
      <c r="F4" s="2">
        <v>24301</v>
      </c>
      <c r="G4" s="2" t="s">
        <v>243</v>
      </c>
      <c r="H4" s="2" t="s">
        <v>244</v>
      </c>
      <c r="I4" s="29" t="s">
        <v>190</v>
      </c>
      <c r="J4" s="10">
        <v>5</v>
      </c>
      <c r="K4" s="10">
        <v>618.91</v>
      </c>
      <c r="L4" s="2" t="s">
        <v>4</v>
      </c>
      <c r="M4" s="2" t="s">
        <v>7</v>
      </c>
      <c r="N4" s="2" t="s">
        <v>6</v>
      </c>
      <c r="O4" s="5" t="s">
        <v>276</v>
      </c>
      <c r="S4" s="15"/>
      <c r="T4" s="19" t="s">
        <v>318</v>
      </c>
      <c r="U4" s="19" t="s">
        <v>324</v>
      </c>
      <c r="V4" s="19"/>
      <c r="W4" s="22"/>
      <c r="X4" s="19"/>
      <c r="Y4" s="19"/>
      <c r="Z4" s="19" t="s">
        <v>325</v>
      </c>
      <c r="AA4" s="13" t="s">
        <v>320</v>
      </c>
    </row>
    <row r="5" spans="1:29" x14ac:dyDescent="0.25">
      <c r="A5" s="2" t="s">
        <v>8</v>
      </c>
      <c r="B5" s="2">
        <v>12300015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223</v>
      </c>
      <c r="H5" s="2" t="s">
        <v>224</v>
      </c>
      <c r="I5" s="29" t="s">
        <v>191</v>
      </c>
      <c r="J5" s="10">
        <v>28.48</v>
      </c>
      <c r="K5" s="10">
        <v>32.229999999999997</v>
      </c>
      <c r="L5" s="2" t="s">
        <v>4</v>
      </c>
      <c r="M5" s="2" t="s">
        <v>13</v>
      </c>
      <c r="N5" s="2" t="s">
        <v>6</v>
      </c>
      <c r="O5" s="5" t="s">
        <v>276</v>
      </c>
      <c r="S5" s="15"/>
      <c r="T5" s="19" t="s">
        <v>318</v>
      </c>
      <c r="U5" s="19" t="s">
        <v>322</v>
      </c>
      <c r="V5" s="19"/>
      <c r="W5" s="22"/>
      <c r="X5" s="19"/>
      <c r="Y5" s="19"/>
      <c r="Z5" s="19" t="s">
        <v>323</v>
      </c>
      <c r="AA5" s="13" t="s">
        <v>320</v>
      </c>
    </row>
    <row r="6" spans="1:29" x14ac:dyDescent="0.25">
      <c r="A6" s="2" t="s">
        <v>14</v>
      </c>
      <c r="B6" s="2">
        <v>12300018</v>
      </c>
      <c r="C6" s="2" t="s">
        <v>15</v>
      </c>
      <c r="D6" s="2" t="s">
        <v>16</v>
      </c>
      <c r="E6" s="2" t="s">
        <v>17</v>
      </c>
      <c r="F6" s="2">
        <v>23502</v>
      </c>
      <c r="G6" s="2" t="s">
        <v>229</v>
      </c>
      <c r="H6" s="2" t="s">
        <v>230</v>
      </c>
      <c r="J6" s="10">
        <v>17.853200000000001</v>
      </c>
      <c r="K6" s="10">
        <v>16.04</v>
      </c>
      <c r="L6" s="2" t="s">
        <v>4</v>
      </c>
      <c r="M6" s="2" t="s">
        <v>18</v>
      </c>
      <c r="N6" s="2" t="s">
        <v>6</v>
      </c>
      <c r="O6" s="5" t="s">
        <v>272</v>
      </c>
      <c r="P6" s="14">
        <v>3</v>
      </c>
      <c r="S6" s="15">
        <v>292652</v>
      </c>
      <c r="T6" s="19" t="s">
        <v>318</v>
      </c>
      <c r="U6" s="19" t="s">
        <v>326</v>
      </c>
      <c r="V6" s="19"/>
      <c r="W6" s="22"/>
      <c r="X6" s="19"/>
      <c r="Y6" s="19"/>
      <c r="Z6" s="19"/>
      <c r="AA6" s="13" t="s">
        <v>320</v>
      </c>
    </row>
    <row r="7" spans="1:29" x14ac:dyDescent="0.25">
      <c r="A7" s="2" t="s">
        <v>19</v>
      </c>
      <c r="B7" s="2">
        <v>12300008</v>
      </c>
      <c r="C7" s="2" t="s">
        <v>20</v>
      </c>
      <c r="D7" s="2" t="s">
        <v>21</v>
      </c>
      <c r="E7" s="2" t="s">
        <v>22</v>
      </c>
      <c r="F7" s="2">
        <v>24540</v>
      </c>
      <c r="G7" s="2" t="s">
        <v>207</v>
      </c>
      <c r="H7" s="2" t="s">
        <v>208</v>
      </c>
      <c r="J7" s="10">
        <v>14.574</v>
      </c>
      <c r="K7" s="10">
        <v>14.77</v>
      </c>
      <c r="L7" s="2" t="s">
        <v>4</v>
      </c>
      <c r="M7" s="2" t="s">
        <v>23</v>
      </c>
      <c r="N7" s="2" t="s">
        <v>6</v>
      </c>
      <c r="O7" s="5" t="s">
        <v>273</v>
      </c>
      <c r="S7" s="15"/>
      <c r="T7" s="19" t="s">
        <v>318</v>
      </c>
      <c r="U7" s="19" t="s">
        <v>327</v>
      </c>
      <c r="V7" s="19"/>
      <c r="W7" s="22"/>
      <c r="X7" s="19"/>
      <c r="Y7" s="19"/>
      <c r="Z7" s="19" t="s">
        <v>328</v>
      </c>
      <c r="AA7" s="13" t="s">
        <v>320</v>
      </c>
    </row>
    <row r="8" spans="1:29" x14ac:dyDescent="0.25">
      <c r="A8" s="2" t="s">
        <v>24</v>
      </c>
      <c r="C8" s="2" t="s">
        <v>25</v>
      </c>
      <c r="D8" s="2" t="s">
        <v>26</v>
      </c>
      <c r="E8" s="2" t="s">
        <v>27</v>
      </c>
      <c r="G8" s="2" t="s">
        <v>203</v>
      </c>
      <c r="H8" s="2" t="s">
        <v>204</v>
      </c>
      <c r="I8" s="29" t="s">
        <v>191</v>
      </c>
      <c r="J8" s="10">
        <v>10.475</v>
      </c>
      <c r="K8" s="10">
        <v>10.82</v>
      </c>
      <c r="L8" s="2" t="s">
        <v>4</v>
      </c>
      <c r="M8" s="2" t="s">
        <v>28</v>
      </c>
      <c r="N8" s="2" t="s">
        <v>6</v>
      </c>
      <c r="O8" s="5" t="s">
        <v>272</v>
      </c>
      <c r="S8" s="15"/>
      <c r="T8" s="19" t="s">
        <v>318</v>
      </c>
      <c r="U8" s="19" t="s">
        <v>330</v>
      </c>
      <c r="V8" s="19"/>
      <c r="W8" s="22"/>
      <c r="X8" s="19"/>
      <c r="Y8" s="19"/>
      <c r="Z8" s="19" t="s">
        <v>331</v>
      </c>
      <c r="AA8" s="13" t="s">
        <v>320</v>
      </c>
    </row>
    <row r="9" spans="1:29" x14ac:dyDescent="0.25">
      <c r="A9" s="2" t="s">
        <v>29</v>
      </c>
      <c r="B9" s="2">
        <v>12300020</v>
      </c>
      <c r="C9" s="2" t="s">
        <v>30</v>
      </c>
      <c r="D9" s="2" t="s">
        <v>31</v>
      </c>
      <c r="E9" s="2" t="s">
        <v>32</v>
      </c>
      <c r="F9" s="2" t="s">
        <v>33</v>
      </c>
      <c r="G9" s="2" t="s">
        <v>233</v>
      </c>
      <c r="H9" s="2" t="s">
        <v>234</v>
      </c>
      <c r="J9" s="10">
        <v>10.17</v>
      </c>
      <c r="K9" s="10">
        <v>10.54</v>
      </c>
      <c r="L9" s="2" t="s">
        <v>4</v>
      </c>
      <c r="M9" s="2" t="s">
        <v>34</v>
      </c>
      <c r="N9" s="2" t="s">
        <v>6</v>
      </c>
      <c r="O9" s="5" t="s">
        <v>272</v>
      </c>
      <c r="P9" s="14">
        <v>1</v>
      </c>
      <c r="Q9" s="4">
        <v>0</v>
      </c>
      <c r="S9" s="15">
        <v>1681</v>
      </c>
      <c r="T9" s="19" t="s">
        <v>318</v>
      </c>
      <c r="U9" s="19" t="s">
        <v>329</v>
      </c>
      <c r="V9" s="19"/>
      <c r="W9" s="22"/>
      <c r="X9" s="19"/>
      <c r="Y9" s="19"/>
      <c r="Z9" s="19" t="s">
        <v>328</v>
      </c>
      <c r="AA9" s="13" t="s">
        <v>320</v>
      </c>
    </row>
    <row r="10" spans="1:29" ht="30" x14ac:dyDescent="0.25">
      <c r="A10" s="2" t="s">
        <v>35</v>
      </c>
      <c r="B10" s="2">
        <v>12300021</v>
      </c>
      <c r="C10" s="2" t="s">
        <v>36</v>
      </c>
      <c r="D10" s="2" t="s">
        <v>37</v>
      </c>
      <c r="E10" s="2" t="s">
        <v>38</v>
      </c>
      <c r="F10" s="2" t="s">
        <v>39</v>
      </c>
      <c r="G10" s="2" t="s">
        <v>237</v>
      </c>
      <c r="H10" s="2" t="s">
        <v>238</v>
      </c>
      <c r="J10" s="10">
        <v>10.16</v>
      </c>
      <c r="K10" s="10">
        <v>10.26</v>
      </c>
      <c r="L10" s="2" t="s">
        <v>4</v>
      </c>
      <c r="M10" s="2" t="s">
        <v>40</v>
      </c>
      <c r="N10" s="2" t="s">
        <v>6</v>
      </c>
      <c r="O10" s="5" t="s">
        <v>272</v>
      </c>
      <c r="P10" s="14">
        <v>2</v>
      </c>
      <c r="S10" s="15">
        <v>208880</v>
      </c>
      <c r="T10" s="19" t="s">
        <v>318</v>
      </c>
      <c r="U10" s="19" t="s">
        <v>332</v>
      </c>
      <c r="V10" s="19"/>
      <c r="W10" s="22"/>
      <c r="X10" s="19"/>
      <c r="Y10" s="19"/>
      <c r="Z10" s="19" t="s">
        <v>328</v>
      </c>
      <c r="AA10" s="13" t="s">
        <v>320</v>
      </c>
    </row>
    <row r="11" spans="1:29" ht="30" x14ac:dyDescent="0.25">
      <c r="A11" s="2" t="s">
        <v>41</v>
      </c>
      <c r="B11" s="2">
        <v>12300040</v>
      </c>
      <c r="C11" s="2" t="s">
        <v>42</v>
      </c>
      <c r="D11" s="2" t="s">
        <v>278</v>
      </c>
      <c r="E11" s="2" t="s">
        <v>279</v>
      </c>
      <c r="F11" s="2" t="s">
        <v>280</v>
      </c>
      <c r="G11" s="2" t="s">
        <v>261</v>
      </c>
      <c r="H11" s="2" t="s">
        <v>262</v>
      </c>
      <c r="I11" s="29" t="s">
        <v>191</v>
      </c>
      <c r="J11" s="10">
        <v>10</v>
      </c>
      <c r="K11" s="10">
        <v>9.61</v>
      </c>
      <c r="L11" s="2" t="s">
        <v>4</v>
      </c>
      <c r="M11" s="2" t="s">
        <v>45</v>
      </c>
      <c r="N11" s="2" t="s">
        <v>6</v>
      </c>
      <c r="O11" s="5" t="s">
        <v>276</v>
      </c>
      <c r="P11" s="6">
        <v>2</v>
      </c>
      <c r="S11" s="15">
        <v>142240</v>
      </c>
      <c r="T11" s="19" t="s">
        <v>318</v>
      </c>
      <c r="U11" s="19" t="s">
        <v>333</v>
      </c>
      <c r="V11" s="19"/>
      <c r="W11" s="22"/>
      <c r="X11" s="19"/>
      <c r="Y11" s="19"/>
      <c r="Z11" s="19"/>
      <c r="AA11" s="13" t="s">
        <v>320</v>
      </c>
    </row>
    <row r="12" spans="1:29" x14ac:dyDescent="0.25">
      <c r="A12" s="2" t="s">
        <v>51</v>
      </c>
      <c r="B12" s="2">
        <v>12300031</v>
      </c>
      <c r="C12" s="2" t="s">
        <v>52</v>
      </c>
      <c r="D12" s="2" t="s">
        <v>53</v>
      </c>
      <c r="E12" s="2" t="s">
        <v>54</v>
      </c>
      <c r="F12" s="2">
        <v>23150</v>
      </c>
      <c r="G12" s="2" t="s">
        <v>221</v>
      </c>
      <c r="H12" s="2" t="s">
        <v>222</v>
      </c>
      <c r="J12" s="10">
        <v>9.4</v>
      </c>
      <c r="K12" s="10">
        <v>9.48</v>
      </c>
      <c r="L12" s="2" t="s">
        <v>4</v>
      </c>
      <c r="M12" s="2" t="s">
        <v>55</v>
      </c>
      <c r="N12" s="2" t="s">
        <v>6</v>
      </c>
      <c r="O12" s="5" t="s">
        <v>272</v>
      </c>
      <c r="P12" s="6">
        <v>2</v>
      </c>
      <c r="S12" s="15">
        <v>16115</v>
      </c>
      <c r="T12" s="19" t="s">
        <v>318</v>
      </c>
      <c r="U12" s="19" t="s">
        <v>327</v>
      </c>
      <c r="V12" s="19"/>
      <c r="W12" s="22"/>
      <c r="X12" s="19"/>
      <c r="Y12" s="19"/>
      <c r="Z12" s="19" t="s">
        <v>334</v>
      </c>
      <c r="AA12" s="13" t="s">
        <v>320</v>
      </c>
    </row>
    <row r="13" spans="1:29" ht="30" x14ac:dyDescent="0.25">
      <c r="A13" s="2" t="s">
        <v>46</v>
      </c>
      <c r="B13" s="2">
        <v>12300037</v>
      </c>
      <c r="C13" s="2" t="s">
        <v>47</v>
      </c>
      <c r="D13" s="2" t="s">
        <v>48</v>
      </c>
      <c r="E13" s="2" t="s">
        <v>49</v>
      </c>
      <c r="F13" s="2">
        <v>24592</v>
      </c>
      <c r="G13" s="2" t="s">
        <v>217</v>
      </c>
      <c r="H13" s="2" t="s">
        <v>218</v>
      </c>
      <c r="J13" s="10">
        <v>9.7681000000000004</v>
      </c>
      <c r="K13" s="10">
        <v>9.39</v>
      </c>
      <c r="L13" s="2" t="s">
        <v>4</v>
      </c>
      <c r="M13" s="2" t="s">
        <v>50</v>
      </c>
      <c r="N13" s="2" t="s">
        <v>6</v>
      </c>
      <c r="O13" s="5" t="s">
        <v>272</v>
      </c>
      <c r="P13" s="6">
        <v>1</v>
      </c>
      <c r="Q13" s="4">
        <v>43.2</v>
      </c>
      <c r="S13" s="15">
        <v>96960</v>
      </c>
      <c r="T13" s="19" t="s">
        <v>318</v>
      </c>
      <c r="U13" s="19" t="s">
        <v>332</v>
      </c>
      <c r="V13" s="19"/>
      <c r="W13" s="22"/>
      <c r="X13" s="19"/>
      <c r="Y13" s="19"/>
      <c r="Z13" s="19" t="s">
        <v>335</v>
      </c>
      <c r="AA13" s="13" t="s">
        <v>320</v>
      </c>
    </row>
    <row r="14" spans="1:29" x14ac:dyDescent="0.25">
      <c r="A14" s="2" t="s">
        <v>180</v>
      </c>
      <c r="C14" s="2" t="s">
        <v>181</v>
      </c>
      <c r="D14" s="2" t="s">
        <v>182</v>
      </c>
      <c r="E14" s="2" t="s">
        <v>183</v>
      </c>
      <c r="G14" s="2" t="s">
        <v>209</v>
      </c>
      <c r="H14" s="2" t="s">
        <v>210</v>
      </c>
      <c r="J14" s="10">
        <v>2.1192000000000002</v>
      </c>
      <c r="K14" s="10">
        <v>9.0299999999999994</v>
      </c>
      <c r="L14" s="2" t="s">
        <v>4</v>
      </c>
      <c r="M14" s="2" t="s">
        <v>184</v>
      </c>
      <c r="N14" s="2" t="s">
        <v>6</v>
      </c>
      <c r="O14" s="5" t="s">
        <v>272</v>
      </c>
      <c r="P14" s="6">
        <v>1</v>
      </c>
      <c r="Q14" s="4">
        <v>49.3</v>
      </c>
      <c r="S14" s="15">
        <v>376560</v>
      </c>
      <c r="T14" s="19" t="s">
        <v>318</v>
      </c>
      <c r="U14" s="19" t="s">
        <v>336</v>
      </c>
      <c r="V14" s="19"/>
      <c r="W14" s="22"/>
      <c r="X14" s="19"/>
      <c r="Y14" s="19"/>
      <c r="Z14" s="19"/>
      <c r="AA14" s="13" t="s">
        <v>320</v>
      </c>
    </row>
    <row r="15" spans="1:29" x14ac:dyDescent="0.25">
      <c r="A15" s="2" t="s">
        <v>56</v>
      </c>
      <c r="B15" s="2">
        <v>12300004</v>
      </c>
      <c r="C15" s="2" t="s">
        <v>57</v>
      </c>
      <c r="D15" s="2" t="s">
        <v>58</v>
      </c>
      <c r="E15" s="2" t="s">
        <v>59</v>
      </c>
      <c r="F15" s="2" t="s">
        <v>60</v>
      </c>
      <c r="G15" s="2" t="s">
        <v>201</v>
      </c>
      <c r="H15" s="2" t="s">
        <v>202</v>
      </c>
      <c r="J15" s="10">
        <v>8.3360000000000003</v>
      </c>
      <c r="K15" s="10">
        <v>8.8699999999999992</v>
      </c>
      <c r="L15" s="2" t="s">
        <v>4</v>
      </c>
      <c r="M15" s="2" t="s">
        <v>61</v>
      </c>
      <c r="N15" s="2" t="s">
        <v>6</v>
      </c>
      <c r="O15" s="5" t="s">
        <v>272</v>
      </c>
      <c r="P15" s="14">
        <v>1</v>
      </c>
      <c r="Q15" s="4">
        <v>43.4</v>
      </c>
      <c r="S15" s="15">
        <v>130700</v>
      </c>
      <c r="T15" s="19" t="s">
        <v>318</v>
      </c>
      <c r="U15" s="19" t="s">
        <v>336</v>
      </c>
      <c r="V15" s="19"/>
      <c r="W15" s="22"/>
      <c r="X15" s="19"/>
      <c r="Y15" s="19"/>
      <c r="Z15" s="19"/>
      <c r="AA15" s="13" t="s">
        <v>320</v>
      </c>
    </row>
    <row r="16" spans="1:29" x14ac:dyDescent="0.25">
      <c r="A16" s="2" t="s">
        <v>73</v>
      </c>
      <c r="B16" s="2">
        <v>12300003</v>
      </c>
      <c r="C16" s="2" t="s">
        <v>74</v>
      </c>
      <c r="D16" s="2" t="s">
        <v>75</v>
      </c>
      <c r="E16" s="2" t="s">
        <v>76</v>
      </c>
      <c r="F16" s="2" t="s">
        <v>77</v>
      </c>
      <c r="G16" s="2" t="s">
        <v>265</v>
      </c>
      <c r="H16" s="2" t="s">
        <v>266</v>
      </c>
      <c r="J16" s="10">
        <v>7.24</v>
      </c>
      <c r="K16" s="10">
        <v>8.14</v>
      </c>
      <c r="L16" s="2" t="s">
        <v>4</v>
      </c>
      <c r="M16" s="2" t="s">
        <v>78</v>
      </c>
      <c r="N16" s="2" t="s">
        <v>6</v>
      </c>
      <c r="O16" s="5" t="s">
        <v>274</v>
      </c>
      <c r="S16" s="15"/>
      <c r="T16" s="19" t="s">
        <v>318</v>
      </c>
      <c r="U16" s="19" t="s">
        <v>336</v>
      </c>
      <c r="V16" s="19"/>
      <c r="W16" s="22"/>
      <c r="X16" s="19"/>
      <c r="Y16" s="19"/>
      <c r="Z16" s="19" t="s">
        <v>330</v>
      </c>
      <c r="AA16" s="13" t="s">
        <v>320</v>
      </c>
    </row>
    <row r="17" spans="1:27" x14ac:dyDescent="0.25">
      <c r="A17" s="2" t="s">
        <v>90</v>
      </c>
      <c r="B17" s="2">
        <v>12300011</v>
      </c>
      <c r="C17" s="2" t="s">
        <v>91</v>
      </c>
      <c r="D17" s="2" t="s">
        <v>92</v>
      </c>
      <c r="E17" s="2" t="s">
        <v>93</v>
      </c>
      <c r="F17" s="2" t="s">
        <v>94</v>
      </c>
      <c r="G17" s="2" t="s">
        <v>215</v>
      </c>
      <c r="H17" s="2" t="s">
        <v>216</v>
      </c>
      <c r="J17" s="10">
        <v>6.7050000000000001</v>
      </c>
      <c r="K17" s="10">
        <v>7.94</v>
      </c>
      <c r="L17" s="2" t="s">
        <v>4</v>
      </c>
      <c r="M17" s="2" t="s">
        <v>95</v>
      </c>
      <c r="N17" s="2" t="s">
        <v>6</v>
      </c>
      <c r="O17" s="5" t="s">
        <v>272</v>
      </c>
      <c r="P17" s="14">
        <v>1</v>
      </c>
      <c r="Q17" s="4">
        <v>36.9</v>
      </c>
      <c r="S17" s="15">
        <v>212560</v>
      </c>
      <c r="T17" s="19" t="s">
        <v>318</v>
      </c>
      <c r="U17" s="19" t="s">
        <v>336</v>
      </c>
      <c r="V17" s="19"/>
      <c r="W17" s="22"/>
      <c r="X17" s="19"/>
      <c r="Y17" s="19"/>
      <c r="Z17" s="19"/>
      <c r="AA17" s="13" t="s">
        <v>320</v>
      </c>
    </row>
    <row r="18" spans="1:27" x14ac:dyDescent="0.25">
      <c r="A18" s="2" t="s">
        <v>127</v>
      </c>
      <c r="B18" s="2">
        <v>12300012</v>
      </c>
      <c r="C18" s="2" t="s">
        <v>128</v>
      </c>
      <c r="D18" s="2" t="s">
        <v>129</v>
      </c>
      <c r="E18" s="2" t="s">
        <v>130</v>
      </c>
      <c r="F18" s="2" t="s">
        <v>131</v>
      </c>
      <c r="G18" s="2" t="s">
        <v>249</v>
      </c>
      <c r="H18" s="2" t="s">
        <v>250</v>
      </c>
      <c r="J18" s="10">
        <v>5.3021000000000003</v>
      </c>
      <c r="K18" s="10">
        <v>7.36</v>
      </c>
      <c r="L18" s="2" t="s">
        <v>4</v>
      </c>
      <c r="M18" s="2" t="s">
        <v>132</v>
      </c>
      <c r="N18" s="2" t="s">
        <v>6</v>
      </c>
      <c r="O18" s="5" t="s">
        <v>276</v>
      </c>
      <c r="P18" s="6">
        <v>3</v>
      </c>
      <c r="S18" s="15">
        <v>261580</v>
      </c>
      <c r="T18" s="19" t="s">
        <v>318</v>
      </c>
      <c r="U18" s="19" t="s">
        <v>337</v>
      </c>
      <c r="V18" s="19"/>
      <c r="W18" s="22"/>
      <c r="X18" s="19"/>
      <c r="Y18" s="19"/>
      <c r="Z18" s="19" t="s">
        <v>338</v>
      </c>
      <c r="AA18" s="13" t="s">
        <v>320</v>
      </c>
    </row>
    <row r="19" spans="1:27" x14ac:dyDescent="0.25">
      <c r="A19" s="2" t="s">
        <v>62</v>
      </c>
      <c r="B19" s="2">
        <v>12300017</v>
      </c>
      <c r="C19" s="2" t="s">
        <v>63</v>
      </c>
      <c r="D19" s="2" t="s">
        <v>64</v>
      </c>
      <c r="E19" s="2" t="s">
        <v>65</v>
      </c>
      <c r="F19" s="2" t="s">
        <v>66</v>
      </c>
      <c r="G19" s="2" t="s">
        <v>225</v>
      </c>
      <c r="H19" s="2" t="s">
        <v>226</v>
      </c>
      <c r="J19" s="10">
        <v>8.0399999999999991</v>
      </c>
      <c r="K19" s="10">
        <v>7.35</v>
      </c>
      <c r="L19" s="2" t="s">
        <v>4</v>
      </c>
      <c r="M19" s="2" t="s">
        <v>67</v>
      </c>
      <c r="N19" s="2" t="s">
        <v>6</v>
      </c>
      <c r="O19" s="5" t="s">
        <v>273</v>
      </c>
      <c r="S19" s="15"/>
      <c r="T19" s="19" t="s">
        <v>318</v>
      </c>
      <c r="U19" s="19" t="s">
        <v>337</v>
      </c>
      <c r="V19" s="19"/>
      <c r="W19" s="22"/>
      <c r="X19" s="19"/>
      <c r="Y19" s="19"/>
      <c r="Z19" s="19"/>
      <c r="AA19" s="13" t="s">
        <v>320</v>
      </c>
    </row>
    <row r="20" spans="1:27" x14ac:dyDescent="0.25">
      <c r="A20" s="2" t="s">
        <v>85</v>
      </c>
      <c r="C20" s="2" t="s">
        <v>86</v>
      </c>
      <c r="D20" s="2" t="s">
        <v>87</v>
      </c>
      <c r="E20" s="2" t="s">
        <v>88</v>
      </c>
      <c r="G20" s="2" t="s">
        <v>231</v>
      </c>
      <c r="H20" s="2" t="s">
        <v>232</v>
      </c>
      <c r="J20" s="10">
        <v>6.92</v>
      </c>
      <c r="K20" s="10">
        <v>7.15</v>
      </c>
      <c r="L20" s="2" t="s">
        <v>4</v>
      </c>
      <c r="M20" s="2" t="s">
        <v>89</v>
      </c>
      <c r="N20" s="2" t="s">
        <v>6</v>
      </c>
      <c r="O20" s="5" t="s">
        <v>275</v>
      </c>
      <c r="S20" s="15"/>
      <c r="T20" s="19" t="s">
        <v>318</v>
      </c>
      <c r="U20" s="19" t="s">
        <v>340</v>
      </c>
      <c r="V20" s="19"/>
      <c r="W20" s="22"/>
      <c r="X20" s="19"/>
      <c r="Y20" s="19"/>
      <c r="Z20" s="19"/>
      <c r="AA20" s="13" t="s">
        <v>320</v>
      </c>
    </row>
    <row r="21" spans="1:27" x14ac:dyDescent="0.25">
      <c r="A21" s="2" t="s">
        <v>96</v>
      </c>
      <c r="B21" s="2">
        <v>12300028</v>
      </c>
      <c r="C21" s="2" t="s">
        <v>97</v>
      </c>
      <c r="D21" s="2" t="s">
        <v>98</v>
      </c>
      <c r="E21" s="2" t="s">
        <v>99</v>
      </c>
      <c r="F21" s="2" t="s">
        <v>100</v>
      </c>
      <c r="G21" s="2" t="s">
        <v>259</v>
      </c>
      <c r="H21" s="2" t="s">
        <v>260</v>
      </c>
      <c r="J21" s="10">
        <v>6.54</v>
      </c>
      <c r="K21" s="10">
        <v>6.6</v>
      </c>
      <c r="L21" s="2" t="s">
        <v>4</v>
      </c>
      <c r="M21" s="2" t="s">
        <v>101</v>
      </c>
      <c r="N21" s="2" t="s">
        <v>6</v>
      </c>
      <c r="O21" s="5" t="s">
        <v>272</v>
      </c>
      <c r="P21" s="14">
        <v>1</v>
      </c>
      <c r="Q21" s="4">
        <v>32.6</v>
      </c>
      <c r="S21" s="15">
        <v>101920</v>
      </c>
      <c r="T21" s="19" t="s">
        <v>318</v>
      </c>
      <c r="U21" s="19" t="s">
        <v>340</v>
      </c>
      <c r="V21" s="19"/>
      <c r="W21" s="22"/>
      <c r="X21" s="19"/>
      <c r="Y21" s="19"/>
      <c r="Z21" s="19"/>
      <c r="AA21" s="13" t="s">
        <v>320</v>
      </c>
    </row>
    <row r="22" spans="1:27" x14ac:dyDescent="0.25">
      <c r="A22" s="2" t="s">
        <v>79</v>
      </c>
      <c r="B22" s="2">
        <v>12300041</v>
      </c>
      <c r="C22" s="2" t="s">
        <v>80</v>
      </c>
      <c r="D22" s="2" t="s">
        <v>81</v>
      </c>
      <c r="E22" s="2" t="s">
        <v>82</v>
      </c>
      <c r="F22" s="2" t="s">
        <v>83</v>
      </c>
      <c r="G22" s="2" t="s">
        <v>251</v>
      </c>
      <c r="H22" s="2" t="s">
        <v>252</v>
      </c>
      <c r="J22" s="10">
        <v>7.0259999999999998</v>
      </c>
      <c r="K22" s="10">
        <v>6.6</v>
      </c>
      <c r="L22" s="2" t="s">
        <v>4</v>
      </c>
      <c r="M22" s="2" t="s">
        <v>84</v>
      </c>
      <c r="N22" s="2" t="s">
        <v>6</v>
      </c>
      <c r="O22" s="5" t="s">
        <v>272</v>
      </c>
      <c r="P22" s="6">
        <v>1</v>
      </c>
      <c r="Q22" s="4">
        <v>48.7</v>
      </c>
      <c r="S22" s="15">
        <v>92320</v>
      </c>
      <c r="T22" s="19" t="s">
        <v>318</v>
      </c>
      <c r="U22" s="19" t="s">
        <v>341</v>
      </c>
      <c r="V22" s="19"/>
      <c r="W22" s="22"/>
      <c r="X22" s="19"/>
      <c r="Y22" s="19"/>
      <c r="Z22" s="19"/>
      <c r="AA22" s="13" t="s">
        <v>320</v>
      </c>
    </row>
    <row r="23" spans="1:27" x14ac:dyDescent="0.25">
      <c r="A23" s="2" t="s">
        <v>102</v>
      </c>
      <c r="B23" s="2">
        <v>12300038</v>
      </c>
      <c r="C23" s="2" t="s">
        <v>103</v>
      </c>
      <c r="D23" s="2" t="s">
        <v>104</v>
      </c>
      <c r="E23" s="2" t="s">
        <v>105</v>
      </c>
      <c r="F23" s="2" t="s">
        <v>106</v>
      </c>
      <c r="G23" s="2" t="s">
        <v>247</v>
      </c>
      <c r="H23" s="2" t="s">
        <v>248</v>
      </c>
      <c r="J23" s="10">
        <v>6</v>
      </c>
      <c r="K23" s="10">
        <v>5.99</v>
      </c>
      <c r="L23" s="2" t="s">
        <v>4</v>
      </c>
      <c r="M23" s="2" t="s">
        <v>107</v>
      </c>
      <c r="N23" s="2" t="s">
        <v>6</v>
      </c>
      <c r="O23" s="5" t="s">
        <v>272</v>
      </c>
      <c r="P23" s="6">
        <v>1</v>
      </c>
      <c r="Q23" s="4">
        <v>23.7</v>
      </c>
      <c r="S23" s="15">
        <v>77360</v>
      </c>
      <c r="T23" s="19" t="s">
        <v>318</v>
      </c>
      <c r="U23" s="19" t="s">
        <v>336</v>
      </c>
      <c r="V23" s="19"/>
      <c r="W23" s="22"/>
      <c r="X23" s="19"/>
      <c r="Y23" s="19"/>
      <c r="Z23" s="19"/>
      <c r="AA23" s="13" t="s">
        <v>320</v>
      </c>
    </row>
    <row r="24" spans="1:27" x14ac:dyDescent="0.25">
      <c r="A24" s="2" t="s">
        <v>161</v>
      </c>
      <c r="B24" s="2">
        <v>12300027</v>
      </c>
      <c r="C24" s="2" t="s">
        <v>255</v>
      </c>
      <c r="D24" s="2" t="s">
        <v>256</v>
      </c>
      <c r="E24" s="2" t="s">
        <v>114</v>
      </c>
      <c r="F24" s="2">
        <v>24401</v>
      </c>
      <c r="G24" s="2" t="s">
        <v>257</v>
      </c>
      <c r="H24" s="2" t="s">
        <v>258</v>
      </c>
      <c r="J24" s="10">
        <v>5</v>
      </c>
      <c r="K24" s="10">
        <v>5.64</v>
      </c>
      <c r="L24" s="2" t="s">
        <v>4</v>
      </c>
      <c r="M24" s="2" t="s">
        <v>115</v>
      </c>
      <c r="N24" s="2" t="s">
        <v>6</v>
      </c>
      <c r="O24" s="5" t="s">
        <v>272</v>
      </c>
      <c r="P24" s="14">
        <v>1</v>
      </c>
      <c r="Q24" s="4">
        <v>28</v>
      </c>
      <c r="S24" s="15">
        <v>38693</v>
      </c>
      <c r="T24" s="19" t="s">
        <v>318</v>
      </c>
      <c r="U24" s="19" t="s">
        <v>336</v>
      </c>
      <c r="V24" s="19"/>
      <c r="W24" s="22"/>
      <c r="X24" s="19"/>
      <c r="Y24" s="19"/>
      <c r="Z24" s="19"/>
      <c r="AA24" s="13" t="s">
        <v>320</v>
      </c>
    </row>
    <row r="25" spans="1:27" x14ac:dyDescent="0.25">
      <c r="A25" s="2" t="s">
        <v>108</v>
      </c>
      <c r="B25" s="2">
        <v>12300016</v>
      </c>
      <c r="C25" s="2" t="s">
        <v>109</v>
      </c>
      <c r="D25" s="2" t="s">
        <v>110</v>
      </c>
      <c r="E25" s="2" t="s">
        <v>111</v>
      </c>
      <c r="F25" s="2" t="s">
        <v>112</v>
      </c>
      <c r="G25" s="2" t="s">
        <v>241</v>
      </c>
      <c r="H25" s="2" t="s">
        <v>242</v>
      </c>
      <c r="J25" s="10">
        <v>5.5674000000000001</v>
      </c>
      <c r="K25" s="10">
        <v>5.62</v>
      </c>
      <c r="L25" s="2" t="s">
        <v>4</v>
      </c>
      <c r="M25" s="2" t="s">
        <v>113</v>
      </c>
      <c r="N25" s="2" t="s">
        <v>6</v>
      </c>
      <c r="O25" s="5" t="s">
        <v>272</v>
      </c>
      <c r="P25" s="14">
        <v>1</v>
      </c>
      <c r="Q25" s="4">
        <v>42.8</v>
      </c>
      <c r="S25" s="15">
        <v>184240</v>
      </c>
      <c r="T25" s="19" t="s">
        <v>318</v>
      </c>
      <c r="U25" s="19" t="s">
        <v>336</v>
      </c>
      <c r="V25" s="19"/>
      <c r="W25" s="22"/>
      <c r="X25" s="19"/>
      <c r="Y25" s="19"/>
      <c r="Z25" s="19" t="s">
        <v>342</v>
      </c>
      <c r="AA25" s="13" t="s">
        <v>320</v>
      </c>
    </row>
    <row r="26" spans="1:27" x14ac:dyDescent="0.25">
      <c r="A26" s="2" t="s">
        <v>121</v>
      </c>
      <c r="B26" s="2">
        <v>12300026</v>
      </c>
      <c r="C26" s="2" t="s">
        <v>122</v>
      </c>
      <c r="D26" s="2" t="s">
        <v>123</v>
      </c>
      <c r="E26" s="2" t="s">
        <v>124</v>
      </c>
      <c r="F26" s="2" t="s">
        <v>125</v>
      </c>
      <c r="G26" s="2" t="s">
        <v>213</v>
      </c>
      <c r="H26" s="2" t="s">
        <v>214</v>
      </c>
      <c r="J26" s="10">
        <v>5.4111000000000002</v>
      </c>
      <c r="K26" s="10">
        <v>5.42</v>
      </c>
      <c r="L26" s="2" t="s">
        <v>4</v>
      </c>
      <c r="M26" s="2" t="s">
        <v>126</v>
      </c>
      <c r="N26" s="2" t="s">
        <v>6</v>
      </c>
      <c r="O26" s="5" t="s">
        <v>276</v>
      </c>
      <c r="S26" s="15"/>
      <c r="T26" s="19" t="s">
        <v>318</v>
      </c>
      <c r="U26" s="19" t="s">
        <v>340</v>
      </c>
      <c r="V26" s="19"/>
      <c r="W26" s="22"/>
      <c r="X26" s="19"/>
      <c r="Y26" s="19"/>
      <c r="Z26" s="19" t="s">
        <v>342</v>
      </c>
      <c r="AA26" s="13" t="s">
        <v>320</v>
      </c>
    </row>
    <row r="27" spans="1:27" x14ac:dyDescent="0.25">
      <c r="A27" s="2" t="s">
        <v>133</v>
      </c>
      <c r="B27" s="2">
        <v>12300002</v>
      </c>
      <c r="C27" s="2" t="s">
        <v>134</v>
      </c>
      <c r="D27" s="2" t="s">
        <v>135</v>
      </c>
      <c r="E27" s="2" t="s">
        <v>136</v>
      </c>
      <c r="F27" s="2" t="s">
        <v>137</v>
      </c>
      <c r="G27" s="2" t="s">
        <v>205</v>
      </c>
      <c r="H27" s="2" t="s">
        <v>206</v>
      </c>
      <c r="J27" s="10">
        <v>5</v>
      </c>
      <c r="K27" s="10">
        <v>5.26</v>
      </c>
      <c r="L27" s="2" t="s">
        <v>4</v>
      </c>
      <c r="M27" s="2" t="s">
        <v>138</v>
      </c>
      <c r="N27" s="2" t="s">
        <v>6</v>
      </c>
      <c r="O27" s="5" t="s">
        <v>273</v>
      </c>
      <c r="S27" s="15"/>
      <c r="T27" s="19" t="s">
        <v>318</v>
      </c>
      <c r="U27" s="19" t="s">
        <v>340</v>
      </c>
      <c r="V27" s="19"/>
      <c r="W27" s="22"/>
      <c r="X27" s="19"/>
      <c r="Y27" s="19"/>
      <c r="Z27" s="19"/>
      <c r="AA27" s="13" t="s">
        <v>320</v>
      </c>
    </row>
    <row r="28" spans="1:27" x14ac:dyDescent="0.25">
      <c r="A28" s="2" t="s">
        <v>139</v>
      </c>
      <c r="B28" s="2">
        <v>12300029</v>
      </c>
      <c r="C28" s="2" t="s">
        <v>140</v>
      </c>
      <c r="D28" s="2" t="s">
        <v>141</v>
      </c>
      <c r="E28" s="2" t="s">
        <v>142</v>
      </c>
      <c r="F28" s="2" t="s">
        <v>143</v>
      </c>
      <c r="G28" s="2" t="s">
        <v>211</v>
      </c>
      <c r="H28" s="2" t="s">
        <v>212</v>
      </c>
      <c r="J28" s="10">
        <v>5</v>
      </c>
      <c r="K28" s="10">
        <v>5.18</v>
      </c>
      <c r="L28" s="2" t="s">
        <v>4</v>
      </c>
      <c r="M28" s="2" t="s">
        <v>144</v>
      </c>
      <c r="N28" s="2" t="s">
        <v>6</v>
      </c>
      <c r="O28" s="5" t="s">
        <v>272</v>
      </c>
      <c r="S28" s="15"/>
      <c r="T28" s="19" t="s">
        <v>318</v>
      </c>
      <c r="U28" s="19" t="s">
        <v>340</v>
      </c>
      <c r="V28" s="19"/>
      <c r="W28" s="22"/>
      <c r="X28" s="19"/>
      <c r="Y28" s="19"/>
      <c r="Z28" s="19" t="s">
        <v>342</v>
      </c>
      <c r="AA28" s="13" t="s">
        <v>320</v>
      </c>
    </row>
    <row r="29" spans="1:27" x14ac:dyDescent="0.25">
      <c r="A29" s="2" t="s">
        <v>145</v>
      </c>
      <c r="B29" s="2">
        <v>12300009</v>
      </c>
      <c r="C29" s="2" t="s">
        <v>146</v>
      </c>
      <c r="D29" s="2" t="s">
        <v>147</v>
      </c>
      <c r="E29" s="2" t="s">
        <v>148</v>
      </c>
      <c r="F29" s="2" t="s">
        <v>149</v>
      </c>
      <c r="G29" s="2" t="s">
        <v>239</v>
      </c>
      <c r="H29" s="2" t="s">
        <v>240</v>
      </c>
      <c r="J29" s="10">
        <v>5</v>
      </c>
      <c r="K29" s="10">
        <v>5.04</v>
      </c>
      <c r="L29" s="2" t="s">
        <v>4</v>
      </c>
      <c r="M29" s="2" t="s">
        <v>150</v>
      </c>
      <c r="N29" s="2" t="s">
        <v>6</v>
      </c>
      <c r="O29" s="5" t="s">
        <v>272</v>
      </c>
      <c r="P29" s="6">
        <v>1</v>
      </c>
      <c r="Q29" s="4">
        <v>48.1</v>
      </c>
      <c r="S29" s="15">
        <v>59941</v>
      </c>
      <c r="T29" s="19" t="s">
        <v>318</v>
      </c>
      <c r="U29" s="19" t="s">
        <v>340</v>
      </c>
      <c r="V29" s="19"/>
      <c r="W29" s="22"/>
      <c r="X29" s="19"/>
      <c r="Y29" s="19"/>
      <c r="Z29" s="19" t="s">
        <v>343</v>
      </c>
      <c r="AA29" s="13" t="s">
        <v>320</v>
      </c>
    </row>
    <row r="30" spans="1:27" x14ac:dyDescent="0.25">
      <c r="A30" s="2" t="s">
        <v>116</v>
      </c>
      <c r="B30" s="2">
        <v>12300023</v>
      </c>
      <c r="C30" s="2" t="s">
        <v>117</v>
      </c>
      <c r="D30" s="2" t="s">
        <v>118</v>
      </c>
      <c r="E30" s="2" t="s">
        <v>119</v>
      </c>
      <c r="F30" s="2">
        <v>24143</v>
      </c>
      <c r="G30" s="2" t="s">
        <v>245</v>
      </c>
      <c r="H30" s="2" t="s">
        <v>246</v>
      </c>
      <c r="J30" s="10">
        <v>5.48</v>
      </c>
      <c r="K30" s="10">
        <v>5.03</v>
      </c>
      <c r="L30" s="2" t="s">
        <v>4</v>
      </c>
      <c r="M30" s="2" t="s">
        <v>120</v>
      </c>
      <c r="N30" s="2" t="s">
        <v>6</v>
      </c>
      <c r="O30" s="5" t="s">
        <v>273</v>
      </c>
      <c r="S30" s="15"/>
      <c r="T30" s="19" t="s">
        <v>318</v>
      </c>
      <c r="U30" s="19" t="s">
        <v>344</v>
      </c>
      <c r="V30" s="19"/>
      <c r="W30" s="22"/>
      <c r="X30" s="19"/>
      <c r="Y30" s="19"/>
      <c r="Z30" s="19" t="s">
        <v>345</v>
      </c>
      <c r="AA30" s="13" t="s">
        <v>320</v>
      </c>
    </row>
    <row r="31" spans="1:27" x14ac:dyDescent="0.25">
      <c r="A31" s="2" t="s">
        <v>155</v>
      </c>
      <c r="B31" s="2">
        <v>12300010</v>
      </c>
      <c r="C31" s="2" t="s">
        <v>156</v>
      </c>
      <c r="D31" s="2" t="s">
        <v>157</v>
      </c>
      <c r="E31" s="2" t="s">
        <v>158</v>
      </c>
      <c r="F31" s="2" t="s">
        <v>159</v>
      </c>
      <c r="G31" s="2" t="s">
        <v>253</v>
      </c>
      <c r="H31" s="2" t="s">
        <v>254</v>
      </c>
      <c r="J31" s="10">
        <v>5</v>
      </c>
      <c r="K31" s="10">
        <v>4.92</v>
      </c>
      <c r="L31" s="2" t="s">
        <v>4</v>
      </c>
      <c r="M31" s="2" t="s">
        <v>160</v>
      </c>
      <c r="N31" s="2" t="s">
        <v>6</v>
      </c>
      <c r="O31" s="5" t="s">
        <v>273</v>
      </c>
      <c r="S31" s="15"/>
      <c r="T31" s="19" t="s">
        <v>318</v>
      </c>
      <c r="U31" s="19" t="s">
        <v>340</v>
      </c>
      <c r="V31" s="19"/>
      <c r="W31" s="22"/>
      <c r="X31" s="19"/>
      <c r="Y31" s="19"/>
      <c r="Z31" s="19"/>
      <c r="AA31" s="13" t="s">
        <v>320</v>
      </c>
    </row>
    <row r="32" spans="1:27" x14ac:dyDescent="0.25">
      <c r="A32" s="2" t="s">
        <v>162</v>
      </c>
      <c r="B32" s="2">
        <v>12300007</v>
      </c>
      <c r="C32" s="2" t="s">
        <v>163</v>
      </c>
      <c r="D32" s="2" t="s">
        <v>164</v>
      </c>
      <c r="E32" s="2" t="s">
        <v>165</v>
      </c>
      <c r="F32" s="2" t="s">
        <v>166</v>
      </c>
      <c r="G32" s="2" t="s">
        <v>227</v>
      </c>
      <c r="H32" s="2" t="s">
        <v>228</v>
      </c>
      <c r="J32" s="10">
        <v>3.948</v>
      </c>
      <c r="K32" s="10">
        <v>4.03</v>
      </c>
      <c r="L32" s="2" t="s">
        <v>4</v>
      </c>
      <c r="M32" s="2" t="s">
        <v>167</v>
      </c>
      <c r="N32" s="2" t="s">
        <v>6</v>
      </c>
      <c r="O32" s="5" t="s">
        <v>276</v>
      </c>
      <c r="S32" s="15"/>
      <c r="T32" s="19" t="s">
        <v>318</v>
      </c>
      <c r="U32" s="19" t="s">
        <v>340</v>
      </c>
      <c r="V32" s="19"/>
      <c r="W32" s="22"/>
      <c r="X32" s="19"/>
      <c r="Y32" s="19"/>
      <c r="Z32" s="19"/>
      <c r="AA32" s="13" t="s">
        <v>320</v>
      </c>
    </row>
    <row r="33" spans="1:27" x14ac:dyDescent="0.25">
      <c r="A33" s="2" t="s">
        <v>168</v>
      </c>
      <c r="B33" s="2">
        <v>12300005</v>
      </c>
      <c r="C33" s="2" t="s">
        <v>169</v>
      </c>
      <c r="D33" s="2" t="s">
        <v>170</v>
      </c>
      <c r="E33" s="2" t="s">
        <v>171</v>
      </c>
      <c r="F33" s="2" t="s">
        <v>172</v>
      </c>
      <c r="G33" s="2" t="s">
        <v>235</v>
      </c>
      <c r="H33" s="2" t="s">
        <v>236</v>
      </c>
      <c r="J33" s="10">
        <v>3</v>
      </c>
      <c r="K33" s="10">
        <v>2.63</v>
      </c>
      <c r="L33" s="2" t="s">
        <v>4</v>
      </c>
      <c r="M33" s="2" t="s">
        <v>173</v>
      </c>
      <c r="N33" s="2" t="s">
        <v>6</v>
      </c>
      <c r="O33" s="5" t="s">
        <v>272</v>
      </c>
      <c r="S33" s="15"/>
      <c r="T33" s="19" t="s">
        <v>318</v>
      </c>
      <c r="U33" s="19" t="s">
        <v>340</v>
      </c>
      <c r="V33" s="19"/>
      <c r="W33" s="22"/>
      <c r="X33" s="19"/>
      <c r="Y33" s="19"/>
      <c r="Z33" s="19"/>
      <c r="AA33" s="13" t="s">
        <v>320</v>
      </c>
    </row>
    <row r="34" spans="1:27" x14ac:dyDescent="0.25">
      <c r="A34" s="2" t="s">
        <v>174</v>
      </c>
      <c r="B34" s="2">
        <v>12300013</v>
      </c>
      <c r="C34" s="2" t="s">
        <v>175</v>
      </c>
      <c r="D34" s="2" t="s">
        <v>176</v>
      </c>
      <c r="E34" s="2" t="s">
        <v>177</v>
      </c>
      <c r="F34" s="2" t="s">
        <v>178</v>
      </c>
      <c r="G34" s="2" t="s">
        <v>219</v>
      </c>
      <c r="H34" s="2" t="s">
        <v>220</v>
      </c>
      <c r="J34" s="10">
        <v>2.3256999999999999</v>
      </c>
      <c r="K34" s="10">
        <v>2.25</v>
      </c>
      <c r="L34" s="2" t="s">
        <v>4</v>
      </c>
      <c r="M34" s="2" t="s">
        <v>179</v>
      </c>
      <c r="N34" s="2" t="s">
        <v>6</v>
      </c>
      <c r="O34" s="5" t="s">
        <v>275</v>
      </c>
      <c r="S34" s="15"/>
      <c r="T34" s="19" t="s">
        <v>318</v>
      </c>
      <c r="U34" s="19" t="s">
        <v>346</v>
      </c>
      <c r="V34" s="19"/>
      <c r="W34" s="22"/>
      <c r="X34" s="19"/>
      <c r="Y34" s="19"/>
      <c r="Z34" s="19"/>
      <c r="AA34" s="13" t="s">
        <v>320</v>
      </c>
    </row>
  </sheetData>
  <sortState ref="A2:X34">
    <sortCondition descending="1" ref="R2:R34"/>
  </sortState>
  <phoneticPr fontId="7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C63" sqref="C63"/>
    </sheetView>
  </sheetViews>
  <sheetFormatPr defaultColWidth="11.42578125" defaultRowHeight="15" x14ac:dyDescent="0.25"/>
  <cols>
    <col min="1" max="1" width="8.7109375" bestFit="1" customWidth="1"/>
    <col min="2" max="2" width="40.140625" bestFit="1" customWidth="1"/>
    <col min="3" max="3" width="9.140625" bestFit="1" customWidth="1"/>
    <col min="4" max="4" width="49.28515625" bestFit="1" customWidth="1"/>
    <col min="5" max="5" width="28.7109375" bestFit="1" customWidth="1"/>
    <col min="6" max="6" width="14.28515625" bestFit="1" customWidth="1"/>
    <col min="7" max="7" width="10.140625" bestFit="1" customWidth="1"/>
    <col min="8" max="8" width="10.28515625" style="1" bestFit="1" customWidth="1"/>
    <col min="9" max="9" width="12.140625" style="1" bestFit="1" customWidth="1"/>
    <col min="10" max="10" width="22" bestFit="1" customWidth="1"/>
    <col min="12" max="12" width="11.28515625" customWidth="1"/>
  </cols>
  <sheetData>
    <row r="1" spans="1:13" ht="15.75" x14ac:dyDescent="0.25">
      <c r="A1" s="7" t="s">
        <v>192</v>
      </c>
      <c r="B1" s="7" t="s">
        <v>281</v>
      </c>
      <c r="C1" s="7" t="s">
        <v>193</v>
      </c>
      <c r="D1" s="7" t="s">
        <v>185</v>
      </c>
      <c r="E1" s="7" t="s">
        <v>186</v>
      </c>
      <c r="F1" s="7" t="s">
        <v>187</v>
      </c>
      <c r="G1" s="7" t="s">
        <v>194</v>
      </c>
      <c r="H1" s="8" t="s">
        <v>195</v>
      </c>
      <c r="I1" s="8" t="s">
        <v>282</v>
      </c>
      <c r="J1" s="7" t="s">
        <v>283</v>
      </c>
      <c r="K1" s="7" t="s">
        <v>284</v>
      </c>
      <c r="L1" s="7" t="s">
        <v>285</v>
      </c>
      <c r="M1" s="7" t="s">
        <v>286</v>
      </c>
    </row>
    <row r="2" spans="1:13" x14ac:dyDescent="0.25">
      <c r="A2" t="s">
        <v>24</v>
      </c>
      <c r="B2" t="s">
        <v>287</v>
      </c>
      <c r="C2" t="s">
        <v>288</v>
      </c>
      <c r="D2" t="s">
        <v>25</v>
      </c>
      <c r="E2" t="s">
        <v>26</v>
      </c>
      <c r="F2" t="s">
        <v>27</v>
      </c>
      <c r="G2" t="s">
        <v>288</v>
      </c>
      <c r="H2" s="1">
        <v>10.475</v>
      </c>
      <c r="I2" s="1">
        <v>10.8244729862</v>
      </c>
      <c r="J2" t="s">
        <v>28</v>
      </c>
      <c r="K2">
        <v>0</v>
      </c>
      <c r="L2" t="s">
        <v>272</v>
      </c>
      <c r="M2" t="s">
        <v>289</v>
      </c>
    </row>
    <row r="3" spans="1:13" x14ac:dyDescent="0.25">
      <c r="A3" t="s">
        <v>133</v>
      </c>
      <c r="B3" t="s">
        <v>288</v>
      </c>
      <c r="C3">
        <v>12300002</v>
      </c>
      <c r="D3" t="s">
        <v>134</v>
      </c>
      <c r="E3" t="s">
        <v>135</v>
      </c>
      <c r="F3" t="s">
        <v>136</v>
      </c>
      <c r="G3" t="s">
        <v>137</v>
      </c>
      <c r="H3" s="1">
        <v>5</v>
      </c>
      <c r="I3" s="1">
        <v>5.2618272780200002</v>
      </c>
      <c r="J3" t="s">
        <v>138</v>
      </c>
      <c r="K3">
        <v>0</v>
      </c>
      <c r="L3" t="s">
        <v>290</v>
      </c>
      <c r="M3" t="s">
        <v>291</v>
      </c>
    </row>
    <row r="4" spans="1:13" x14ac:dyDescent="0.25">
      <c r="A4" t="s">
        <v>73</v>
      </c>
      <c r="B4" t="s">
        <v>292</v>
      </c>
      <c r="C4">
        <v>12300003</v>
      </c>
      <c r="D4" t="s">
        <v>74</v>
      </c>
      <c r="E4" t="s">
        <v>75</v>
      </c>
      <c r="F4" t="s">
        <v>76</v>
      </c>
      <c r="G4" t="s">
        <v>77</v>
      </c>
      <c r="H4" s="1">
        <v>7.24</v>
      </c>
      <c r="I4" s="1">
        <v>8.1419297580399999</v>
      </c>
      <c r="J4" t="s">
        <v>78</v>
      </c>
      <c r="K4">
        <v>0</v>
      </c>
      <c r="L4" t="s">
        <v>274</v>
      </c>
      <c r="M4" t="s">
        <v>289</v>
      </c>
    </row>
    <row r="5" spans="1:13" x14ac:dyDescent="0.25">
      <c r="A5" t="s">
        <v>85</v>
      </c>
      <c r="B5" t="s">
        <v>293</v>
      </c>
      <c r="C5" t="s">
        <v>288</v>
      </c>
      <c r="D5" t="s">
        <v>86</v>
      </c>
      <c r="E5" t="s">
        <v>87</v>
      </c>
      <c r="F5" t="s">
        <v>88</v>
      </c>
      <c r="G5" t="s">
        <v>288</v>
      </c>
      <c r="H5" s="1">
        <v>6.92</v>
      </c>
      <c r="I5" s="1">
        <v>7.1524989004900004</v>
      </c>
      <c r="J5" t="s">
        <v>89</v>
      </c>
      <c r="K5">
        <v>0</v>
      </c>
      <c r="L5" t="s">
        <v>275</v>
      </c>
      <c r="M5" t="s">
        <v>294</v>
      </c>
    </row>
    <row r="6" spans="1:13" x14ac:dyDescent="0.25">
      <c r="A6" t="s">
        <v>0</v>
      </c>
      <c r="B6" t="s">
        <v>293</v>
      </c>
      <c r="C6">
        <v>12300032</v>
      </c>
      <c r="D6" t="s">
        <v>1</v>
      </c>
      <c r="E6" t="s">
        <v>2</v>
      </c>
      <c r="F6" t="s">
        <v>3</v>
      </c>
      <c r="G6">
        <v>23451</v>
      </c>
      <c r="H6" s="1">
        <v>421.52269999999902</v>
      </c>
      <c r="I6" s="1">
        <v>340.37287691799901</v>
      </c>
      <c r="J6" t="s">
        <v>5</v>
      </c>
      <c r="K6">
        <v>0</v>
      </c>
      <c r="L6" t="s">
        <v>272</v>
      </c>
      <c r="M6" t="s">
        <v>289</v>
      </c>
    </row>
    <row r="7" spans="1:13" x14ac:dyDescent="0.25">
      <c r="A7" t="s">
        <v>41</v>
      </c>
      <c r="B7" t="s">
        <v>295</v>
      </c>
      <c r="C7">
        <v>12300040</v>
      </c>
      <c r="D7" t="s">
        <v>42</v>
      </c>
      <c r="E7" t="s">
        <v>43</v>
      </c>
      <c r="F7" t="s">
        <v>44</v>
      </c>
      <c r="G7" t="s">
        <v>288</v>
      </c>
      <c r="H7" s="1">
        <v>10</v>
      </c>
      <c r="I7" s="1">
        <v>9.6109208645800006</v>
      </c>
      <c r="J7" t="s">
        <v>45</v>
      </c>
      <c r="K7">
        <v>0</v>
      </c>
      <c r="L7" t="s">
        <v>296</v>
      </c>
      <c r="M7" t="s">
        <v>289</v>
      </c>
    </row>
    <row r="8" spans="1:13" x14ac:dyDescent="0.25">
      <c r="A8" t="s">
        <v>56</v>
      </c>
      <c r="B8" t="s">
        <v>293</v>
      </c>
      <c r="C8">
        <v>12300004</v>
      </c>
      <c r="D8" t="s">
        <v>57</v>
      </c>
      <c r="E8" t="s">
        <v>58</v>
      </c>
      <c r="F8" t="s">
        <v>59</v>
      </c>
      <c r="G8" t="s">
        <v>60</v>
      </c>
      <c r="H8" s="1">
        <v>8.3360000000000003</v>
      </c>
      <c r="I8" s="1">
        <v>8.8677165137199996</v>
      </c>
      <c r="J8" t="s">
        <v>61</v>
      </c>
      <c r="K8">
        <v>0</v>
      </c>
      <c r="L8" t="s">
        <v>272</v>
      </c>
      <c r="M8" t="s">
        <v>289</v>
      </c>
    </row>
    <row r="9" spans="1:13" x14ac:dyDescent="0.25">
      <c r="A9" t="s">
        <v>168</v>
      </c>
      <c r="B9" t="s">
        <v>297</v>
      </c>
      <c r="C9">
        <v>12300005</v>
      </c>
      <c r="D9" t="s">
        <v>169</v>
      </c>
      <c r="E9" t="s">
        <v>170</v>
      </c>
      <c r="F9" t="s">
        <v>171</v>
      </c>
      <c r="G9" t="s">
        <v>172</v>
      </c>
      <c r="H9" s="1">
        <v>3</v>
      </c>
      <c r="I9" s="1">
        <v>2.6295149020499999</v>
      </c>
      <c r="J9" t="s">
        <v>173</v>
      </c>
      <c r="K9">
        <v>0</v>
      </c>
      <c r="L9" t="s">
        <v>272</v>
      </c>
      <c r="M9" t="s">
        <v>289</v>
      </c>
    </row>
    <row r="10" spans="1:13" x14ac:dyDescent="0.25">
      <c r="A10" t="s">
        <v>162</v>
      </c>
      <c r="B10" t="s">
        <v>298</v>
      </c>
      <c r="C10">
        <v>12300007</v>
      </c>
      <c r="D10" t="s">
        <v>163</v>
      </c>
      <c r="E10" t="s">
        <v>164</v>
      </c>
      <c r="F10" t="s">
        <v>165</v>
      </c>
      <c r="G10" t="s">
        <v>166</v>
      </c>
      <c r="H10" s="1">
        <v>3.948</v>
      </c>
      <c r="I10" s="1">
        <v>4.0296620013900002</v>
      </c>
      <c r="J10" t="s">
        <v>167</v>
      </c>
      <c r="K10">
        <v>0</v>
      </c>
      <c r="L10" t="s">
        <v>296</v>
      </c>
      <c r="M10" t="s">
        <v>289</v>
      </c>
    </row>
    <row r="11" spans="1:13" x14ac:dyDescent="0.25">
      <c r="A11" t="s">
        <v>19</v>
      </c>
      <c r="B11" t="s">
        <v>299</v>
      </c>
      <c r="C11">
        <v>12300008</v>
      </c>
      <c r="D11" t="s">
        <v>20</v>
      </c>
      <c r="E11" t="s">
        <v>21</v>
      </c>
      <c r="F11" t="s">
        <v>22</v>
      </c>
      <c r="G11">
        <v>24540</v>
      </c>
      <c r="H11" s="1">
        <v>14.574</v>
      </c>
      <c r="I11" s="1">
        <v>14.770978120400001</v>
      </c>
      <c r="J11" t="s">
        <v>23</v>
      </c>
      <c r="K11">
        <v>0</v>
      </c>
      <c r="L11" t="s">
        <v>290</v>
      </c>
      <c r="M11" t="s">
        <v>291</v>
      </c>
    </row>
    <row r="12" spans="1:13" x14ac:dyDescent="0.25">
      <c r="A12" t="s">
        <v>180</v>
      </c>
      <c r="B12" t="s">
        <v>293</v>
      </c>
      <c r="C12" t="s">
        <v>288</v>
      </c>
      <c r="D12" t="s">
        <v>181</v>
      </c>
      <c r="E12" t="s">
        <v>182</v>
      </c>
      <c r="F12" t="s">
        <v>183</v>
      </c>
      <c r="G12" t="s">
        <v>288</v>
      </c>
      <c r="H12" s="1">
        <v>2.1192000000000002</v>
      </c>
      <c r="I12" s="1">
        <v>9.0347419542500003</v>
      </c>
      <c r="J12" t="s">
        <v>184</v>
      </c>
      <c r="K12">
        <v>0</v>
      </c>
      <c r="L12" t="s">
        <v>272</v>
      </c>
      <c r="M12" t="s">
        <v>289</v>
      </c>
    </row>
    <row r="13" spans="1:13" x14ac:dyDescent="0.25">
      <c r="A13" t="s">
        <v>145</v>
      </c>
      <c r="B13" t="s">
        <v>288</v>
      </c>
      <c r="C13">
        <v>12300009</v>
      </c>
      <c r="D13" t="s">
        <v>146</v>
      </c>
      <c r="E13" t="s">
        <v>147</v>
      </c>
      <c r="F13" t="s">
        <v>148</v>
      </c>
      <c r="G13" t="s">
        <v>149</v>
      </c>
      <c r="H13" s="1">
        <v>5</v>
      </c>
      <c r="I13" s="1">
        <v>5.0360222119899998</v>
      </c>
      <c r="J13" t="s">
        <v>150</v>
      </c>
      <c r="K13">
        <v>0</v>
      </c>
      <c r="L13" t="s">
        <v>272</v>
      </c>
      <c r="M13" t="s">
        <v>289</v>
      </c>
    </row>
    <row r="14" spans="1:13" x14ac:dyDescent="0.25">
      <c r="A14" t="s">
        <v>155</v>
      </c>
      <c r="B14" t="s">
        <v>288</v>
      </c>
      <c r="C14">
        <v>12300010</v>
      </c>
      <c r="D14" t="s">
        <v>156</v>
      </c>
      <c r="E14" t="s">
        <v>157</v>
      </c>
      <c r="F14" t="s">
        <v>158</v>
      </c>
      <c r="G14" t="s">
        <v>159</v>
      </c>
      <c r="H14" s="1">
        <v>5</v>
      </c>
      <c r="I14" s="1">
        <v>4.9220195244599996</v>
      </c>
      <c r="J14" t="s">
        <v>160</v>
      </c>
      <c r="K14">
        <v>0</v>
      </c>
      <c r="L14" t="s">
        <v>290</v>
      </c>
      <c r="M14" t="s">
        <v>291</v>
      </c>
    </row>
    <row r="15" spans="1:13" x14ac:dyDescent="0.25">
      <c r="A15" t="s">
        <v>90</v>
      </c>
      <c r="B15" t="s">
        <v>300</v>
      </c>
      <c r="C15">
        <v>12300011</v>
      </c>
      <c r="D15" t="s">
        <v>91</v>
      </c>
      <c r="E15" t="s">
        <v>92</v>
      </c>
      <c r="F15" t="s">
        <v>93</v>
      </c>
      <c r="G15" t="s">
        <v>94</v>
      </c>
      <c r="H15" s="1">
        <v>6.7050000000000001</v>
      </c>
      <c r="I15" s="1">
        <v>7.9375124883100003</v>
      </c>
      <c r="J15" t="s">
        <v>95</v>
      </c>
      <c r="K15">
        <v>0</v>
      </c>
      <c r="L15" t="s">
        <v>272</v>
      </c>
      <c r="M15" t="s">
        <v>289</v>
      </c>
    </row>
    <row r="16" spans="1:13" x14ac:dyDescent="0.25">
      <c r="A16" t="s">
        <v>127</v>
      </c>
      <c r="B16" t="s">
        <v>301</v>
      </c>
      <c r="C16">
        <v>12300012</v>
      </c>
      <c r="D16" t="s">
        <v>128</v>
      </c>
      <c r="E16" t="s">
        <v>129</v>
      </c>
      <c r="F16" t="s">
        <v>130</v>
      </c>
      <c r="G16" t="s">
        <v>131</v>
      </c>
      <c r="H16" s="1">
        <v>5.3021000000000003</v>
      </c>
      <c r="I16" s="1">
        <v>7.3594279828099998</v>
      </c>
      <c r="J16" t="s">
        <v>132</v>
      </c>
      <c r="K16">
        <v>0</v>
      </c>
      <c r="L16" t="s">
        <v>296</v>
      </c>
      <c r="M16" t="s">
        <v>289</v>
      </c>
    </row>
    <row r="17" spans="1:13" x14ac:dyDescent="0.25">
      <c r="A17" t="s">
        <v>174</v>
      </c>
      <c r="B17" t="s">
        <v>302</v>
      </c>
      <c r="C17">
        <v>12300013</v>
      </c>
      <c r="D17" t="s">
        <v>175</v>
      </c>
      <c r="E17" t="s">
        <v>176</v>
      </c>
      <c r="F17" t="s">
        <v>177</v>
      </c>
      <c r="G17" t="s">
        <v>178</v>
      </c>
      <c r="H17" s="1">
        <v>2.3256999999999999</v>
      </c>
      <c r="I17" s="1">
        <v>2.2458733739999999</v>
      </c>
      <c r="J17" t="s">
        <v>179</v>
      </c>
      <c r="K17">
        <v>0</v>
      </c>
      <c r="L17" t="s">
        <v>275</v>
      </c>
      <c r="M17" t="s">
        <v>294</v>
      </c>
    </row>
    <row r="18" spans="1:13" x14ac:dyDescent="0.25">
      <c r="A18" t="s">
        <v>102</v>
      </c>
      <c r="B18" t="s">
        <v>303</v>
      </c>
      <c r="C18">
        <v>12300038</v>
      </c>
      <c r="D18" t="s">
        <v>103</v>
      </c>
      <c r="E18" t="s">
        <v>104</v>
      </c>
      <c r="F18" t="s">
        <v>105</v>
      </c>
      <c r="G18" t="s">
        <v>106</v>
      </c>
      <c r="H18" s="1">
        <v>6</v>
      </c>
      <c r="I18" s="1">
        <v>5.9911978354000004</v>
      </c>
      <c r="J18" t="s">
        <v>107</v>
      </c>
      <c r="K18">
        <v>0</v>
      </c>
      <c r="L18" t="s">
        <v>272</v>
      </c>
      <c r="M18" t="s">
        <v>289</v>
      </c>
    </row>
    <row r="19" spans="1:13" x14ac:dyDescent="0.25">
      <c r="A19" t="s">
        <v>8</v>
      </c>
      <c r="B19" t="s">
        <v>304</v>
      </c>
      <c r="C19">
        <v>12300015</v>
      </c>
      <c r="D19" t="s">
        <v>9</v>
      </c>
      <c r="E19" t="s">
        <v>10</v>
      </c>
      <c r="F19" t="s">
        <v>11</v>
      </c>
      <c r="G19" t="s">
        <v>12</v>
      </c>
      <c r="H19" s="1">
        <v>28.48</v>
      </c>
      <c r="I19" s="1">
        <v>32.228460325299899</v>
      </c>
      <c r="J19" t="s">
        <v>13</v>
      </c>
      <c r="K19">
        <v>0</v>
      </c>
      <c r="L19" t="s">
        <v>296</v>
      </c>
      <c r="M19" t="s">
        <v>289</v>
      </c>
    </row>
    <row r="20" spans="1:13" x14ac:dyDescent="0.25">
      <c r="A20" t="s">
        <v>108</v>
      </c>
      <c r="B20" t="s">
        <v>305</v>
      </c>
      <c r="C20">
        <v>12300016</v>
      </c>
      <c r="D20" t="s">
        <v>109</v>
      </c>
      <c r="E20" t="s">
        <v>110</v>
      </c>
      <c r="F20" t="s">
        <v>111</v>
      </c>
      <c r="G20" t="s">
        <v>112</v>
      </c>
      <c r="H20" s="1">
        <v>5.5674000000000001</v>
      </c>
      <c r="I20" s="1">
        <v>5.6177263230100003</v>
      </c>
      <c r="J20" t="s">
        <v>113</v>
      </c>
      <c r="K20">
        <v>0</v>
      </c>
      <c r="L20" t="s">
        <v>272</v>
      </c>
      <c r="M20" t="s">
        <v>289</v>
      </c>
    </row>
    <row r="21" spans="1:13" x14ac:dyDescent="0.25">
      <c r="A21" t="s">
        <v>62</v>
      </c>
      <c r="B21" t="s">
        <v>306</v>
      </c>
      <c r="C21">
        <v>12300017</v>
      </c>
      <c r="D21" t="s">
        <v>63</v>
      </c>
      <c r="E21" t="s">
        <v>64</v>
      </c>
      <c r="F21" t="s">
        <v>65</v>
      </c>
      <c r="G21" t="s">
        <v>66</v>
      </c>
      <c r="H21" s="1">
        <v>8.0399999999999903</v>
      </c>
      <c r="I21" s="1">
        <v>7.3547313385799997</v>
      </c>
      <c r="J21" t="s">
        <v>67</v>
      </c>
      <c r="K21">
        <v>0</v>
      </c>
      <c r="L21" t="s">
        <v>290</v>
      </c>
      <c r="M21" t="s">
        <v>291</v>
      </c>
    </row>
    <row r="22" spans="1:13" x14ac:dyDescent="0.25">
      <c r="A22" t="s">
        <v>14</v>
      </c>
      <c r="B22" t="s">
        <v>293</v>
      </c>
      <c r="C22">
        <v>12300018</v>
      </c>
      <c r="D22" t="s">
        <v>15</v>
      </c>
      <c r="E22" t="s">
        <v>16</v>
      </c>
      <c r="F22" t="s">
        <v>17</v>
      </c>
      <c r="G22">
        <v>23502</v>
      </c>
      <c r="H22" s="1">
        <v>17.853200000000001</v>
      </c>
      <c r="I22" s="1">
        <v>16.041676606500001</v>
      </c>
      <c r="J22" t="s">
        <v>18</v>
      </c>
      <c r="K22">
        <v>0</v>
      </c>
      <c r="L22" t="s">
        <v>272</v>
      </c>
      <c r="M22" t="s">
        <v>289</v>
      </c>
    </row>
    <row r="23" spans="1:13" x14ac:dyDescent="0.25">
      <c r="A23" t="s">
        <v>68</v>
      </c>
      <c r="B23" t="s">
        <v>293</v>
      </c>
      <c r="C23">
        <v>12300019</v>
      </c>
      <c r="D23" t="s">
        <v>69</v>
      </c>
      <c r="E23" t="s">
        <v>70</v>
      </c>
      <c r="F23" t="s">
        <v>71</v>
      </c>
      <c r="G23">
        <v>23417</v>
      </c>
      <c r="H23" s="1">
        <v>7.83</v>
      </c>
      <c r="I23" s="1">
        <v>7.2238912722600004</v>
      </c>
      <c r="J23" t="s">
        <v>72</v>
      </c>
      <c r="K23">
        <v>0</v>
      </c>
      <c r="L23" t="s">
        <v>277</v>
      </c>
      <c r="M23" t="s">
        <v>291</v>
      </c>
    </row>
    <row r="24" spans="1:13" x14ac:dyDescent="0.25">
      <c r="A24" t="s">
        <v>29</v>
      </c>
      <c r="B24" t="s">
        <v>305</v>
      </c>
      <c r="C24">
        <v>12300020</v>
      </c>
      <c r="D24" t="s">
        <v>30</v>
      </c>
      <c r="E24" t="s">
        <v>31</v>
      </c>
      <c r="F24" t="s">
        <v>32</v>
      </c>
      <c r="G24" t="s">
        <v>33</v>
      </c>
      <c r="H24" s="1">
        <v>10.17</v>
      </c>
      <c r="I24" s="1">
        <v>10.5435249508</v>
      </c>
      <c r="J24" t="s">
        <v>34</v>
      </c>
      <c r="K24">
        <v>0</v>
      </c>
      <c r="L24" t="s">
        <v>272</v>
      </c>
      <c r="M24" t="s">
        <v>289</v>
      </c>
    </row>
    <row r="25" spans="1:13" x14ac:dyDescent="0.25">
      <c r="A25" t="s">
        <v>35</v>
      </c>
      <c r="B25" t="s">
        <v>307</v>
      </c>
      <c r="C25">
        <v>12300021</v>
      </c>
      <c r="D25" t="s">
        <v>36</v>
      </c>
      <c r="E25" t="s">
        <v>37</v>
      </c>
      <c r="F25" t="s">
        <v>38</v>
      </c>
      <c r="G25" t="s">
        <v>39</v>
      </c>
      <c r="H25" s="1">
        <v>10.16</v>
      </c>
      <c r="I25" s="1">
        <v>10.2649015755</v>
      </c>
      <c r="J25" t="s">
        <v>40</v>
      </c>
      <c r="K25">
        <v>0</v>
      </c>
      <c r="L25" t="s">
        <v>272</v>
      </c>
      <c r="M25" t="s">
        <v>289</v>
      </c>
    </row>
    <row r="26" spans="1:13" x14ac:dyDescent="0.25">
      <c r="A26" t="s">
        <v>151</v>
      </c>
      <c r="B26" t="s">
        <v>308</v>
      </c>
      <c r="C26">
        <v>12300022</v>
      </c>
      <c r="D26" t="s">
        <v>152</v>
      </c>
      <c r="E26" t="s">
        <v>153</v>
      </c>
      <c r="F26" t="s">
        <v>154</v>
      </c>
      <c r="G26">
        <v>24301</v>
      </c>
      <c r="H26" s="1">
        <v>5</v>
      </c>
      <c r="I26" s="1">
        <v>618.91273132900005</v>
      </c>
      <c r="J26" t="s">
        <v>7</v>
      </c>
      <c r="K26">
        <v>0</v>
      </c>
      <c r="L26" t="s">
        <v>296</v>
      </c>
      <c r="M26" t="s">
        <v>289</v>
      </c>
    </row>
    <row r="27" spans="1:13" x14ac:dyDescent="0.25">
      <c r="A27" t="s">
        <v>116</v>
      </c>
      <c r="B27" t="s">
        <v>309</v>
      </c>
      <c r="C27">
        <v>12300023</v>
      </c>
      <c r="D27" t="s">
        <v>117</v>
      </c>
      <c r="E27" t="s">
        <v>118</v>
      </c>
      <c r="F27" t="s">
        <v>119</v>
      </c>
      <c r="G27">
        <v>24143</v>
      </c>
      <c r="H27" s="1">
        <v>5.48</v>
      </c>
      <c r="I27" s="1">
        <v>5.0283894722599998</v>
      </c>
      <c r="J27" t="s">
        <v>120</v>
      </c>
      <c r="K27">
        <v>0</v>
      </c>
      <c r="L27" t="s">
        <v>290</v>
      </c>
      <c r="M27" t="s">
        <v>291</v>
      </c>
    </row>
    <row r="28" spans="1:13" x14ac:dyDescent="0.25">
      <c r="A28" t="s">
        <v>121</v>
      </c>
      <c r="B28" t="s">
        <v>293</v>
      </c>
      <c r="C28">
        <v>12300026</v>
      </c>
      <c r="D28" t="s">
        <v>122</v>
      </c>
      <c r="E28" t="s">
        <v>123</v>
      </c>
      <c r="F28" t="s">
        <v>124</v>
      </c>
      <c r="G28" t="s">
        <v>125</v>
      </c>
      <c r="H28" s="1">
        <v>5.4111000000000002</v>
      </c>
      <c r="I28" s="1">
        <v>5.42121575048</v>
      </c>
      <c r="J28" t="s">
        <v>126</v>
      </c>
      <c r="K28">
        <v>0</v>
      </c>
      <c r="L28" t="s">
        <v>296</v>
      </c>
      <c r="M28" t="s">
        <v>289</v>
      </c>
    </row>
    <row r="29" spans="1:13" x14ac:dyDescent="0.25">
      <c r="A29" t="s">
        <v>46</v>
      </c>
      <c r="B29" t="s">
        <v>310</v>
      </c>
      <c r="C29">
        <v>12300037</v>
      </c>
      <c r="D29" t="s">
        <v>47</v>
      </c>
      <c r="E29" t="s">
        <v>48</v>
      </c>
      <c r="F29" t="s">
        <v>49</v>
      </c>
      <c r="G29">
        <v>24592</v>
      </c>
      <c r="H29" s="1">
        <v>9.7681000000000004</v>
      </c>
      <c r="I29" s="1">
        <v>9.3885345273599903</v>
      </c>
      <c r="J29" t="s">
        <v>50</v>
      </c>
      <c r="K29">
        <v>0</v>
      </c>
      <c r="L29" t="s">
        <v>272</v>
      </c>
      <c r="M29" t="s">
        <v>289</v>
      </c>
    </row>
    <row r="30" spans="1:13" x14ac:dyDescent="0.25">
      <c r="A30" t="s">
        <v>161</v>
      </c>
      <c r="B30" t="s">
        <v>311</v>
      </c>
      <c r="C30">
        <v>12300027</v>
      </c>
      <c r="D30" t="s">
        <v>255</v>
      </c>
      <c r="E30" t="s">
        <v>256</v>
      </c>
      <c r="F30" t="s">
        <v>114</v>
      </c>
      <c r="G30">
        <v>24401</v>
      </c>
      <c r="H30" s="1">
        <v>5</v>
      </c>
      <c r="I30" s="1">
        <v>5.64329197078</v>
      </c>
      <c r="J30" t="s">
        <v>115</v>
      </c>
      <c r="K30">
        <v>0</v>
      </c>
      <c r="L30" t="s">
        <v>272</v>
      </c>
      <c r="M30" t="s">
        <v>289</v>
      </c>
    </row>
    <row r="31" spans="1:13" x14ac:dyDescent="0.25">
      <c r="A31" t="s">
        <v>96</v>
      </c>
      <c r="B31" t="s">
        <v>293</v>
      </c>
      <c r="C31">
        <v>12300028</v>
      </c>
      <c r="D31" t="s">
        <v>97</v>
      </c>
      <c r="E31" t="s">
        <v>98</v>
      </c>
      <c r="F31" t="s">
        <v>99</v>
      </c>
      <c r="G31" t="s">
        <v>100</v>
      </c>
      <c r="H31" s="1">
        <v>6.54</v>
      </c>
      <c r="I31" s="1">
        <v>6.6024613712300004</v>
      </c>
      <c r="J31" t="s">
        <v>101</v>
      </c>
      <c r="K31">
        <v>0</v>
      </c>
      <c r="L31" t="s">
        <v>272</v>
      </c>
      <c r="M31" t="s">
        <v>289</v>
      </c>
    </row>
    <row r="32" spans="1:13" x14ac:dyDescent="0.25">
      <c r="A32" t="s">
        <v>51</v>
      </c>
      <c r="B32" t="s">
        <v>312</v>
      </c>
      <c r="C32">
        <v>12300031</v>
      </c>
      <c r="D32" t="s">
        <v>52</v>
      </c>
      <c r="E32" t="s">
        <v>53</v>
      </c>
      <c r="F32" t="s">
        <v>54</v>
      </c>
      <c r="G32">
        <v>23150</v>
      </c>
      <c r="H32" s="1">
        <v>9.4</v>
      </c>
      <c r="I32" s="1">
        <v>9.47668387561</v>
      </c>
      <c r="J32" t="s">
        <v>55</v>
      </c>
      <c r="K32">
        <v>0</v>
      </c>
      <c r="L32" t="s">
        <v>272</v>
      </c>
      <c r="M32" t="s">
        <v>289</v>
      </c>
    </row>
    <row r="33" spans="1:13" x14ac:dyDescent="0.25">
      <c r="A33" t="s">
        <v>139</v>
      </c>
      <c r="B33" t="s">
        <v>313</v>
      </c>
      <c r="C33">
        <v>12300029</v>
      </c>
      <c r="D33" t="s">
        <v>140</v>
      </c>
      <c r="E33" t="s">
        <v>141</v>
      </c>
      <c r="F33" t="s">
        <v>142</v>
      </c>
      <c r="G33" t="s">
        <v>143</v>
      </c>
      <c r="H33" s="1">
        <v>5</v>
      </c>
      <c r="I33" s="1">
        <v>5.1801159231899998</v>
      </c>
      <c r="J33" t="s">
        <v>144</v>
      </c>
      <c r="K33">
        <v>0</v>
      </c>
      <c r="L33" t="s">
        <v>272</v>
      </c>
      <c r="M33" t="s">
        <v>289</v>
      </c>
    </row>
    <row r="34" spans="1:13" x14ac:dyDescent="0.25">
      <c r="A34" t="s">
        <v>79</v>
      </c>
      <c r="B34" t="s">
        <v>314</v>
      </c>
      <c r="C34">
        <v>12300041</v>
      </c>
      <c r="D34" t="s">
        <v>80</v>
      </c>
      <c r="E34" t="s">
        <v>81</v>
      </c>
      <c r="F34" t="s">
        <v>82</v>
      </c>
      <c r="G34" t="s">
        <v>83</v>
      </c>
      <c r="H34" s="1">
        <v>7.0259999999999998</v>
      </c>
      <c r="I34" s="1">
        <v>6.6043373245000003</v>
      </c>
      <c r="J34" t="s">
        <v>84</v>
      </c>
      <c r="K34">
        <v>0</v>
      </c>
      <c r="L34" t="s">
        <v>272</v>
      </c>
      <c r="M34" t="s">
        <v>289</v>
      </c>
    </row>
  </sheetData>
  <sortState ref="A2:M34">
    <sortCondition ref="D2:D34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DOM Extract from DGS</vt:lpstr>
      <vt:lpstr>Dom from GIS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Sturm, Philip Victor - sturmpv</dc:creator>
  <cp:lastModifiedBy>Sturm, Philip Victor - sturmpv</cp:lastModifiedBy>
  <cp:lastPrinted>2016-04-12T19:49:02Z</cp:lastPrinted>
  <dcterms:created xsi:type="dcterms:W3CDTF">2016-03-08T14:36:05Z</dcterms:created>
  <dcterms:modified xsi:type="dcterms:W3CDTF">2016-04-13T13:38:35Z</dcterms:modified>
</cp:coreProperties>
</file>